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2.xml" ContentType="application/vnd.openxmlformats-officedocument.drawing+xml"/>
  <Override PartName="/xl/charts/chart40.xml" ContentType="application/vnd.openxmlformats-officedocument.drawingml.chart+xml"/>
  <Override PartName="/xl/drawings/drawing3.xml" ContentType="application/vnd.openxmlformats-officedocument.drawing+xml"/>
  <Override PartName="/xl/charts/chart41.xml" ContentType="application/vnd.openxmlformats-officedocument.drawingml.chart+xml"/>
  <Override PartName="/xl/drawings/drawing4.xml" ContentType="application/vnd.openxmlformats-officedocument.drawing+xml"/>
  <Override PartName="/xl/charts/chart42.xml" ContentType="application/vnd.openxmlformats-officedocument.drawingml.chart+xml"/>
  <Override PartName="/xl/drawings/drawing5.xml" ContentType="application/vnd.openxmlformats-officedocument.drawing+xml"/>
  <Override PartName="/xl/charts/chart43.xml" ContentType="application/vnd.openxmlformats-officedocument.drawingml.chart+xml"/>
  <Override PartName="/xl/drawings/drawing6.xml" ContentType="application/vnd.openxmlformats-officedocument.drawing+xml"/>
  <Override PartName="/xl/charts/chart44.xml" ContentType="application/vnd.openxmlformats-officedocument.drawingml.chart+xml"/>
  <Override PartName="/xl/drawings/drawing7.xml" ContentType="application/vnd.openxmlformats-officedocument.drawing+xml"/>
  <Override PartName="/xl/charts/chart45.xml" ContentType="application/vnd.openxmlformats-officedocument.drawingml.chart+xml"/>
  <Override PartName="/xl/drawings/drawing8.xml" ContentType="application/vnd.openxmlformats-officedocument.drawing+xml"/>
  <Override PartName="/xl/charts/chart46.xml" ContentType="application/vnd.openxmlformats-officedocument.drawingml.chart+xml"/>
  <Override PartName="/xl/drawings/drawing9.xml" ContentType="application/vnd.openxmlformats-officedocument.drawing+xml"/>
  <Override PartName="/xl/charts/chart47.xml" ContentType="application/vnd.openxmlformats-officedocument.drawingml.chart+xml"/>
  <Override PartName="/xl/drawings/drawing10.xml" ContentType="application/vnd.openxmlformats-officedocument.drawing+xml"/>
  <Override PartName="/xl/charts/chart48.xml" ContentType="application/vnd.openxmlformats-officedocument.drawingml.chart+xml"/>
  <Override PartName="/xl/drawings/drawing11.xml" ContentType="application/vnd.openxmlformats-officedocument.drawing+xml"/>
  <Override PartName="/xl/charts/chart49.xml" ContentType="application/vnd.openxmlformats-officedocument.drawingml.chart+xml"/>
  <Override PartName="/xl/drawings/drawing12.xml" ContentType="application/vnd.openxmlformats-officedocument.drawing+xml"/>
  <Override PartName="/xl/charts/chart50.xml" ContentType="application/vnd.openxmlformats-officedocument.drawingml.chart+xml"/>
  <Override PartName="/xl/drawings/drawing13.xml" ContentType="application/vnd.openxmlformats-officedocument.drawing+xml"/>
  <Override PartName="/xl/charts/chart51.xml" ContentType="application/vnd.openxmlformats-officedocument.drawingml.chart+xml"/>
  <Override PartName="/xl/drawings/drawing14.xml" ContentType="application/vnd.openxmlformats-officedocument.drawing+xml"/>
  <Override PartName="/xl/charts/chart52.xml" ContentType="application/vnd.openxmlformats-officedocument.drawingml.chart+xml"/>
  <Override PartName="/xl/drawings/drawing15.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6.xml" ContentType="application/vnd.openxmlformats-officedocument.drawing+xml"/>
  <Override PartName="/xl/charts/chart56.xml" ContentType="application/vnd.openxmlformats-officedocument.drawingml.chart+xml"/>
  <Override PartName="/xl/drawings/drawing17.xml" ContentType="application/vnd.openxmlformats-officedocument.drawing+xml"/>
  <Override PartName="/xl/charts/chart57.xml" ContentType="application/vnd.openxmlformats-officedocument.drawingml.chart+xml"/>
  <Override PartName="/xl/drawings/drawing18.xml" ContentType="application/vnd.openxmlformats-officedocument.drawing+xml"/>
  <Override PartName="/xl/charts/chart58.xml" ContentType="application/vnd.openxmlformats-officedocument.drawingml.chart+xml"/>
  <Override PartName="/xl/drawings/drawing19.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drawings/drawing20.xml" ContentType="application/vnd.openxmlformats-officedocument.drawing+xml"/>
  <Override PartName="/xl/charts/chart67.xml" ContentType="application/vnd.openxmlformats-officedocument.drawingml.chart+xml"/>
  <Override PartName="/xl/drawings/drawing21.xml" ContentType="application/vnd.openxmlformats-officedocument.drawing+xml"/>
  <Override PartName="/xl/charts/chart68.xml" ContentType="application/vnd.openxmlformats-officedocument.drawingml.chart+xml"/>
  <Override PartName="/xl/drawings/drawing22.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23.xml" ContentType="application/vnd.openxmlformats-officedocument.drawing+xml"/>
  <Override PartName="/xl/charts/chart71.xml" ContentType="application/vnd.openxmlformats-officedocument.drawingml.chart+xml"/>
  <Override PartName="/xl/drawings/drawing24.xml" ContentType="application/vnd.openxmlformats-officedocument.drawing+xml"/>
  <Override PartName="/xl/charts/chart72.xml" ContentType="application/vnd.openxmlformats-officedocument.drawingml.chart+xml"/>
  <Override PartName="/xl/drawings/drawing25.xml" ContentType="application/vnd.openxmlformats-officedocument.drawing+xml"/>
  <Override PartName="/xl/charts/chart73.xml" ContentType="application/vnd.openxmlformats-officedocument.drawingml.chart+xml"/>
  <Override PartName="/xl/drawings/drawing26.xml" ContentType="application/vnd.openxmlformats-officedocument.drawing+xml"/>
  <Override PartName="/xl/charts/chart74.xml" ContentType="application/vnd.openxmlformats-officedocument.drawingml.chart+xml"/>
  <Override PartName="/xl/drawings/drawing27.xml" ContentType="application/vnd.openxmlformats-officedocument.drawing+xml"/>
  <Override PartName="/xl/charts/chart75.xml" ContentType="application/vnd.openxmlformats-officedocument.drawingml.chart+xml"/>
  <Override PartName="/xl/drawings/drawing28.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drawings/drawing29.xml" ContentType="application/vnd.openxmlformats-officedocument.drawing+xml"/>
  <Override PartName="/xl/charts/chart81.xml" ContentType="application/vnd.openxmlformats-officedocument.drawingml.chart+xml"/>
  <Override PartName="/xl/drawings/drawing30.xml" ContentType="application/vnd.openxmlformats-officedocument.drawing+xml"/>
  <Override PartName="/xl/charts/chart82.xml" ContentType="application/vnd.openxmlformats-officedocument.drawingml.chart+xml"/>
  <Override PartName="/xl/drawings/drawing31.xml" ContentType="application/vnd.openxmlformats-officedocument.drawing+xml"/>
  <Override PartName="/xl/charts/chart83.xml" ContentType="application/vnd.openxmlformats-officedocument.drawingml.chart+xml"/>
  <Override PartName="/xl/drawings/drawing32.xml" ContentType="application/vnd.openxmlformats-officedocument.drawing+xml"/>
  <Override PartName="/xl/charts/chart84.xml" ContentType="application/vnd.openxmlformats-officedocument.drawingml.chart+xml"/>
  <Override PartName="/xl/drawings/drawing33.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drawings/drawing34.xml" ContentType="application/vnd.openxmlformats-officedocument.drawing+xml"/>
  <Override PartName="/xl/charts/chart92.xml" ContentType="application/vnd.openxmlformats-officedocument.drawingml.chart+xml"/>
  <Override PartName="/xl/drawings/drawing35.xml" ContentType="application/vnd.openxmlformats-officedocument.drawing+xml"/>
  <Override PartName="/xl/charts/chart93.xml" ContentType="application/vnd.openxmlformats-officedocument.drawingml.chart+xml"/>
  <Override PartName="/xl/drawings/drawing36.xml" ContentType="application/vnd.openxmlformats-officedocument.drawing+xml"/>
  <Override PartName="/xl/charts/chart94.xml" ContentType="application/vnd.openxmlformats-officedocument.drawingml.chart+xml"/>
  <Override PartName="/xl/drawings/drawing37.xml" ContentType="application/vnd.openxmlformats-officedocument.drawing+xml"/>
  <Override PartName="/xl/charts/chart95.xml" ContentType="application/vnd.openxmlformats-officedocument.drawingml.chart+xml"/>
  <Override PartName="/xl/drawings/drawing38.xml" ContentType="application/vnd.openxmlformats-officedocument.drawing+xml"/>
  <Override PartName="/xl/charts/chart96.xml" ContentType="application/vnd.openxmlformats-officedocument.drawingml.chart+xml"/>
  <Override PartName="/xl/drawings/drawing39.xml" ContentType="application/vnd.openxmlformats-officedocument.drawing+xml"/>
  <Override PartName="/xl/charts/chart97.xml" ContentType="application/vnd.openxmlformats-officedocument.drawingml.chart+xml"/>
  <Override PartName="/xl/drawings/drawing40.xml" ContentType="application/vnd.openxmlformats-officedocument.drawing+xml"/>
  <Override PartName="/xl/charts/chart98.xml" ContentType="application/vnd.openxmlformats-officedocument.drawingml.chart+xml"/>
  <Override PartName="/xl/drawings/drawing41.xml" ContentType="application/vnd.openxmlformats-officedocument.drawing+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drawings/drawing42.xml" ContentType="application/vnd.openxmlformats-officedocument.drawing+xml"/>
  <Override PartName="/xl/charts/chart103.xml" ContentType="application/vnd.openxmlformats-officedocument.drawingml.chart+xml"/>
  <Override PartName="/xl/drawings/drawing43.xml" ContentType="application/vnd.openxmlformats-officedocument.drawing+xml"/>
  <Override PartName="/xl/charts/chart104.xml" ContentType="application/vnd.openxmlformats-officedocument.drawingml.chart+xml"/>
  <Override PartName="/xl/drawings/drawing44.xml" ContentType="application/vnd.openxmlformats-officedocument.drawing+xml"/>
  <Override PartName="/xl/charts/chart105.xml" ContentType="application/vnd.openxmlformats-officedocument.drawingml.chart+xml"/>
  <Override PartName="/xl/drawings/drawing45.xml" ContentType="application/vnd.openxmlformats-officedocument.drawing+xml"/>
  <Override PartName="/xl/charts/chart106.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okanagan365-my.sharepoint.com/personal/rbhardwaj_okanagan_bc_ca/Documents/Desktop/Desktop/Okanagan College/ACBSP/PLO/PLO Results/PLO Results 2023-24/"/>
    </mc:Choice>
  </mc:AlternateContent>
  <xr:revisionPtr revIDLastSave="89" documentId="8_{3CD6A69F-C796-4ACE-90B6-CC34565BE803}" xr6:coauthVersionLast="47" xr6:coauthVersionMax="47" xr10:uidLastSave="{42B96ABE-58DA-4490-B0D1-CCF4BDD34364}"/>
  <bookViews>
    <workbookView xWindow="-110" yWindow="-110" windowWidth="19420" windowHeight="11500" tabRatio="1000" xr2:uid="{0B32015C-DCE1-4226-A7CE-7EF6A23D00D9}"/>
  </bookViews>
  <sheets>
    <sheet name="Summary" sheetId="14" r:id="rId1"/>
    <sheet name="ACCT # 1" sheetId="1" r:id="rId2"/>
    <sheet name="ACCT # 1-1" sheetId="2" r:id="rId3"/>
    <sheet name="ACCT #1-2" sheetId="3" r:id="rId4"/>
    <sheet name="ACCT #1-3" sheetId="4" r:id="rId5"/>
    <sheet name="ACCT #2" sheetId="5" r:id="rId6"/>
    <sheet name="ACCT #2-1" sheetId="6" r:id="rId7"/>
    <sheet name="ACCT #2-2" sheetId="7" r:id="rId8"/>
    <sheet name="ACCT #2-3" sheetId="8" r:id="rId9"/>
    <sheet name="ACCT #2-4" sheetId="9" r:id="rId10"/>
    <sheet name="ACCT #3" sheetId="10" r:id="rId11"/>
    <sheet name="ACCT #4" sheetId="11" r:id="rId12"/>
    <sheet name="ACCT #5" sheetId="12" r:id="rId13"/>
    <sheet name="ACCT #6" sheetId="13" r:id="rId14"/>
    <sheet name="Summary (2)" sheetId="15" r:id="rId15"/>
    <sheet name="FIN #1" sheetId="16" r:id="rId16"/>
    <sheet name="FIN #2" sheetId="17" r:id="rId17"/>
    <sheet name="FIN #3" sheetId="18" r:id="rId18"/>
    <sheet name="Summary (3)" sheetId="19" r:id="rId19"/>
    <sheet name="HRM #1" sheetId="20" r:id="rId20"/>
    <sheet name="HRM #2" sheetId="21" r:id="rId21"/>
    <sheet name="HRM #3" sheetId="22" r:id="rId22"/>
    <sheet name="HRM #4" sheetId="23" r:id="rId23"/>
    <sheet name="HRM #5" sheetId="24" r:id="rId24"/>
    <sheet name="HRM #6" sheetId="25" r:id="rId25"/>
    <sheet name="HRM #7" sheetId="26" r:id="rId26"/>
    <sheet name="HRM #8" sheetId="27" r:id="rId27"/>
    <sheet name="Summary (4)" sheetId="28" r:id="rId28"/>
    <sheet name="MGT #1" sheetId="29" r:id="rId29"/>
    <sheet name="MGT #2" sheetId="30" r:id="rId30"/>
    <sheet name="MGT #3" sheetId="31" r:id="rId31"/>
    <sheet name="MGT #4" sheetId="32" r:id="rId32"/>
    <sheet name="Summary (5)" sheetId="33" r:id="rId33"/>
    <sheet name="MKT #1 " sheetId="34" r:id="rId34"/>
    <sheet name="MKT #2" sheetId="35" r:id="rId35"/>
    <sheet name="MKT #3 " sheetId="36" r:id="rId36"/>
    <sheet name="MKT #4" sheetId="37" r:id="rId37"/>
    <sheet name="MKT #5" sheetId="38" r:id="rId38"/>
    <sheet name="MKT #6" sheetId="39" r:id="rId39"/>
    <sheet name="MKT #7" sheetId="40" r:id="rId40"/>
    <sheet name="Summary (6)" sheetId="41" r:id="rId41"/>
    <sheet name="TOUR #1" sheetId="42" r:id="rId42"/>
    <sheet name="TOUR #2 - #4" sheetId="43" r:id="rId43"/>
    <sheet name="TOUR #5" sheetId="44" r:id="rId44"/>
    <sheet name="TOUR #6 - #7" sheetId="45" r:id="rId45"/>
  </sheets>
  <externalReferences>
    <externalReference r:id="rId46"/>
    <externalReference r:id="rId47"/>
    <externalReference r:id="rId48"/>
    <externalReference r:id="rId49"/>
    <externalReference r:id="rId50"/>
  </externalReferences>
  <definedNames>
    <definedName name="_xlnm._FilterDatabase" localSheetId="0" hidden="1">Summary!$A$4:$F$17</definedName>
    <definedName name="_xlnm._FilterDatabase" localSheetId="14" hidden="1">'Summary (2)'!$A$4:$F$7</definedName>
    <definedName name="_xlnm._FilterDatabase" localSheetId="18" hidden="1">'Summary (3)'!$A$4:$F$12</definedName>
    <definedName name="_xlnm._FilterDatabase" localSheetId="27" hidden="1">'Summary (4)'!$A$4:$F$9</definedName>
    <definedName name="_xlnm._FilterDatabase" localSheetId="32" hidden="1">'Summary (5)'!$A$4:$F$11</definedName>
    <definedName name="_xlnm._FilterDatabase" localSheetId="40" hidden="1">'Summary (6)'!$A$4:$F$11</definedName>
    <definedName name="_xlnm.Print_Area" localSheetId="1">'ACCT # 1'!$A$1:$H$51</definedName>
    <definedName name="_xlnm.Print_Area" localSheetId="2">'ACCT # 1-1'!$A$1:$H$47</definedName>
    <definedName name="_xlnm.Print_Area" localSheetId="3">'ACCT #1-2'!$A$1:$H$40</definedName>
    <definedName name="_xlnm.Print_Area" localSheetId="4">'ACCT #1-3'!$A$1:$H$42</definedName>
    <definedName name="_xlnm.Print_Area" localSheetId="5">'ACCT #2'!$A$1:$H$52</definedName>
    <definedName name="_xlnm.Print_Area" localSheetId="6">'ACCT #2-1'!$A$1:$H$53</definedName>
    <definedName name="_xlnm.Print_Area" localSheetId="7">'ACCT #2-2'!$A$1:$H$46</definedName>
    <definedName name="_xlnm.Print_Area" localSheetId="8">'ACCT #2-3'!$A$1:$H$48</definedName>
    <definedName name="_xlnm.Print_Area" localSheetId="9">'ACCT #2-4'!$A$1:$H$46</definedName>
    <definedName name="_xlnm.Print_Area" localSheetId="10">'ACCT #3'!$A$1:$H$46</definedName>
    <definedName name="_xlnm.Print_Area" localSheetId="11">'ACCT #4'!$A$1:$H$50</definedName>
    <definedName name="_xlnm.Print_Area" localSheetId="15">'FIN #1'!$A$1:$I$48</definedName>
    <definedName name="_xlnm.Print_Area" localSheetId="16">'FIN #2'!$A$1:$I$48</definedName>
    <definedName name="_xlnm.Print_Area" localSheetId="17">'FIN #3'!$A$1:$J$51</definedName>
    <definedName name="_xlnm.Print_Area" localSheetId="19">'HRM #1'!$A$1:$I$52</definedName>
    <definedName name="_xlnm.Print_Area" localSheetId="20">'HRM #2'!$A$1:$J$50</definedName>
    <definedName name="_xlnm.Print_Area" localSheetId="21">'HRM #3'!$A$1:$J$50</definedName>
    <definedName name="_xlnm.Print_Area" localSheetId="22">'HRM #4'!$A$1:$J$49</definedName>
    <definedName name="_xlnm.Print_Area" localSheetId="23">'HRM #5'!$A$1:$J$53</definedName>
    <definedName name="_xlnm.Print_Area" localSheetId="24">'HRM #6'!$A$1:$H$47</definedName>
    <definedName name="_xlnm.Print_Area" localSheetId="25">'HRM #7'!$A$1:$I$53</definedName>
    <definedName name="_xlnm.Print_Area" localSheetId="26">'HRM #8'!$A$1:$I$53</definedName>
    <definedName name="_xlnm.Print_Area" localSheetId="28">'MGT #1'!$A$1:$I$52</definedName>
    <definedName name="_xlnm.Print_Area" localSheetId="29">'MGT #2'!$A$1:$I$50</definedName>
    <definedName name="_xlnm.Print_Area" localSheetId="30">'MGT #3'!$A$1:$I$53</definedName>
    <definedName name="_xlnm.Print_Area" localSheetId="31">'MGT #4'!$A$1:$I$49</definedName>
    <definedName name="_xlnm.Print_Area" localSheetId="33">'MKT #1 '!$A$1:$I$51</definedName>
    <definedName name="_xlnm.Print_Area" localSheetId="34">'MKT #2'!$A$1:$I$51</definedName>
    <definedName name="_xlnm.Print_Area" localSheetId="35">'MKT #3 '!$A$1:$I$51</definedName>
    <definedName name="_xlnm.Print_Area" localSheetId="36">'MKT #4'!$A$1:$I$50</definedName>
    <definedName name="_xlnm.Print_Area" localSheetId="37">'MKT #5'!$A$1:$I$48</definedName>
    <definedName name="_xlnm.Print_Area" localSheetId="38">'MKT #6'!$A$1:$I$49</definedName>
    <definedName name="_xlnm.Print_Area" localSheetId="39">'MKT #7'!$A$1:$I$49</definedName>
    <definedName name="_xlnm.Print_Area" localSheetId="0">Summary!$A$1:$J$67</definedName>
    <definedName name="_xlnm.Print_Area" localSheetId="14">'Summary (2)'!$A$1:$J$14</definedName>
    <definedName name="_xlnm.Print_Area" localSheetId="18">'Summary (3)'!$A$1:$J$21</definedName>
    <definedName name="_xlnm.Print_Area" localSheetId="27">'Summary (4)'!$A$1:$J$18</definedName>
    <definedName name="_xlnm.Print_Area" localSheetId="32">'Summary (5)'!$A$1:$J$20</definedName>
    <definedName name="_xlnm.Print_Area" localSheetId="40">'Summary (6)'!$A$1:$J$20</definedName>
    <definedName name="_xlnm.Print_Area" localSheetId="41">'TOUR #1'!$A$1:$I$48</definedName>
    <definedName name="_xlnm.Print_Area" localSheetId="42">'TOUR #2 - #4'!$A$1:$I$51</definedName>
    <definedName name="_xlnm.Print_Area" localSheetId="43">'TOUR #5'!$A$1:$I$50</definedName>
    <definedName name="_xlnm.Print_Area" localSheetId="44">'TOUR #6 - #7'!$A$1:$I$51</definedName>
  </definedNames>
  <calcPr calcId="191029"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4" l="1"/>
  <c r="F44" i="14"/>
  <c r="F41" i="14"/>
  <c r="F40" i="14"/>
  <c r="F39" i="14"/>
  <c r="F38" i="14"/>
  <c r="F37" i="14"/>
  <c r="F36" i="14"/>
  <c r="F35" i="14"/>
  <c r="F34" i="14"/>
  <c r="F33" i="14"/>
  <c r="F32" i="14"/>
  <c r="F31" i="14"/>
  <c r="F30" i="14"/>
  <c r="F29" i="14"/>
  <c r="F28" i="14"/>
  <c r="F27" i="14"/>
  <c r="F26" i="14"/>
  <c r="F23" i="14"/>
  <c r="F22" i="14"/>
  <c r="F21" i="14"/>
  <c r="F25" i="14"/>
  <c r="F24" i="14"/>
  <c r="F20" i="14"/>
  <c r="F19" i="14"/>
  <c r="D20" i="14"/>
  <c r="C20" i="14"/>
  <c r="D19" i="14"/>
  <c r="C19" i="14"/>
  <c r="F18" i="14"/>
  <c r="D18" i="14"/>
  <c r="C18" i="14"/>
  <c r="B25" i="45"/>
  <c r="F10" i="41" s="1"/>
  <c r="B20" i="45"/>
  <c r="B24" i="44"/>
  <c r="F9" i="41" s="1"/>
  <c r="B26" i="43"/>
  <c r="B20" i="43"/>
  <c r="B24" i="42"/>
  <c r="B19" i="42"/>
  <c r="B18" i="42"/>
  <c r="D11" i="41"/>
  <c r="C11" i="41"/>
  <c r="D10" i="41"/>
  <c r="C10" i="41"/>
  <c r="D9" i="41"/>
  <c r="C9" i="41"/>
  <c r="D8" i="41"/>
  <c r="C8" i="41"/>
  <c r="D7" i="41"/>
  <c r="C7" i="41"/>
  <c r="F6" i="41"/>
  <c r="D6" i="41"/>
  <c r="C6" i="41"/>
  <c r="F5" i="41"/>
  <c r="D5" i="41"/>
  <c r="C5" i="41"/>
  <c r="B24" i="40" l="1"/>
  <c r="B18" i="40"/>
  <c r="B24" i="39"/>
  <c r="B19" i="39"/>
  <c r="B19" i="38"/>
  <c r="B18" i="38"/>
  <c r="B24" i="38" s="1"/>
  <c r="F9" i="33" s="1"/>
  <c r="B19" i="37"/>
  <c r="B18" i="37"/>
  <c r="B24" i="37" s="1"/>
  <c r="F8" i="33" s="1"/>
  <c r="B19" i="36"/>
  <c r="B24" i="36" s="1"/>
  <c r="F7" i="33" s="1"/>
  <c r="B18" i="36"/>
  <c r="B19" i="35"/>
  <c r="B24" i="35" s="1"/>
  <c r="F6" i="33" s="1"/>
  <c r="B18" i="35"/>
  <c r="B19" i="34"/>
  <c r="B18" i="34"/>
  <c r="B24" i="34" s="1"/>
  <c r="F5" i="33" s="1"/>
  <c r="F11" i="33"/>
  <c r="D11" i="33"/>
  <c r="C11" i="33"/>
  <c r="F10" i="33"/>
  <c r="D10" i="33"/>
  <c r="C10" i="33"/>
  <c r="D9" i="33"/>
  <c r="C9" i="33"/>
  <c r="D8" i="33"/>
  <c r="C8" i="33"/>
  <c r="D7" i="33"/>
  <c r="C7" i="33"/>
  <c r="D6" i="33"/>
  <c r="C6" i="33"/>
  <c r="D5" i="33"/>
  <c r="C5" i="33"/>
  <c r="B24" i="32" l="1"/>
  <c r="B19" i="32"/>
  <c r="B19" i="31"/>
  <c r="B24" i="31" s="1"/>
  <c r="B18" i="31"/>
  <c r="B19" i="30"/>
  <c r="B18" i="30"/>
  <c r="B24" i="30" s="1"/>
  <c r="F7" i="28" s="1"/>
  <c r="B19" i="29"/>
  <c r="B18" i="29"/>
  <c r="B24" i="29" s="1"/>
  <c r="F6" i="28" s="1"/>
  <c r="F9" i="28"/>
  <c r="D9" i="28"/>
  <c r="C9" i="28"/>
  <c r="D8" i="28"/>
  <c r="C8" i="28"/>
  <c r="D7" i="28"/>
  <c r="C7" i="28"/>
  <c r="D6" i="28"/>
  <c r="C6" i="28"/>
  <c r="F5" i="28"/>
  <c r="D5" i="28"/>
  <c r="C5" i="28"/>
  <c r="B24" i="27" l="1"/>
  <c r="F12" i="19" s="1"/>
  <c r="B18" i="26"/>
  <c r="B24" i="26" s="1"/>
  <c r="F11" i="19" s="1"/>
  <c r="B19" i="25"/>
  <c r="B24" i="25" s="1"/>
  <c r="F10" i="19" s="1"/>
  <c r="B19" i="24"/>
  <c r="B24" i="24" s="1"/>
  <c r="F9" i="19" s="1"/>
  <c r="B18" i="23"/>
  <c r="B24" i="23" s="1"/>
  <c r="F8" i="19" s="1"/>
  <c r="B24" i="22"/>
  <c r="F7" i="19" s="1"/>
  <c r="B18" i="21"/>
  <c r="B24" i="21" s="1"/>
  <c r="F6" i="19" s="1"/>
  <c r="B24" i="20"/>
  <c r="F5" i="19" s="1"/>
  <c r="B19" i="20"/>
  <c r="D12" i="19"/>
  <c r="C12" i="19"/>
  <c r="D11" i="19"/>
  <c r="C11" i="19"/>
  <c r="D10" i="19"/>
  <c r="C10" i="19"/>
  <c r="D9" i="19"/>
  <c r="C9" i="19"/>
  <c r="D8" i="19"/>
  <c r="C8" i="19"/>
  <c r="D7" i="19"/>
  <c r="C7" i="19"/>
  <c r="D6" i="19"/>
  <c r="C6" i="19"/>
  <c r="D5" i="19"/>
  <c r="C5" i="19"/>
  <c r="B18" i="18" l="1"/>
  <c r="B24" i="18" s="1"/>
  <c r="F7" i="15" s="1"/>
  <c r="B18" i="17"/>
  <c r="B24" i="17" s="1"/>
  <c r="F6" i="15" s="1"/>
  <c r="B19" i="16"/>
  <c r="B24" i="16" s="1"/>
  <c r="F5" i="15" s="1"/>
  <c r="D7" i="15"/>
  <c r="C7" i="15"/>
  <c r="D6" i="15"/>
  <c r="C6" i="15"/>
  <c r="D5" i="15"/>
  <c r="C5" i="15"/>
  <c r="D17" i="14" l="1"/>
  <c r="C17" i="14"/>
  <c r="D16" i="14"/>
  <c r="C16" i="14"/>
  <c r="D15" i="14"/>
  <c r="C15" i="14"/>
  <c r="D14" i="14"/>
  <c r="C14" i="14"/>
  <c r="D13" i="14"/>
  <c r="C13" i="14"/>
  <c r="D12" i="14"/>
  <c r="C12" i="14"/>
  <c r="D11" i="14"/>
  <c r="C11" i="14"/>
  <c r="D10" i="14"/>
  <c r="C10" i="14"/>
  <c r="C9" i="14"/>
  <c r="D8" i="14"/>
  <c r="C8" i="14"/>
  <c r="D7" i="14"/>
  <c r="C7" i="14"/>
  <c r="D6" i="14"/>
  <c r="C6" i="14"/>
  <c r="C5" i="14"/>
  <c r="B19" i="13" l="1"/>
  <c r="B18" i="13"/>
  <c r="B19" i="12"/>
  <c r="B18" i="12"/>
  <c r="B19" i="11"/>
  <c r="B18" i="11"/>
  <c r="B19" i="10"/>
  <c r="B18" i="10"/>
  <c r="B14" i="9"/>
  <c r="B14" i="8"/>
  <c r="B14" i="7"/>
  <c r="B19" i="6"/>
  <c r="B18" i="6"/>
  <c r="B18" i="5"/>
  <c r="B17" i="5"/>
  <c r="B14" i="4"/>
  <c r="B14" i="3"/>
  <c r="B19" i="2"/>
  <c r="B18" i="2"/>
  <c r="B22" i="1"/>
  <c r="B19" i="7" l="1"/>
  <c r="F11" i="14" s="1"/>
  <c r="B19" i="8"/>
  <c r="F12" i="14" s="1"/>
  <c r="B24" i="11"/>
  <c r="F15" i="14" s="1"/>
  <c r="B27" i="1"/>
  <c r="F5" i="14" s="1"/>
  <c r="B19" i="3"/>
  <c r="F7" i="14" s="1"/>
  <c r="B19" i="9"/>
  <c r="F13" i="14" s="1"/>
  <c r="B24" i="10"/>
  <c r="F14" i="14" s="1"/>
  <c r="B19" i="4"/>
  <c r="F8" i="14" s="1"/>
  <c r="B24" i="12"/>
  <c r="F16" i="14" s="1"/>
  <c r="B24" i="6"/>
  <c r="F10" i="14" s="1"/>
  <c r="B23" i="5"/>
  <c r="F9" i="14" s="1"/>
  <c r="B24" i="2"/>
  <c r="F6" i="14" s="1"/>
  <c r="B24" i="13"/>
  <c r="F17" i="14" s="1"/>
</calcChain>
</file>

<file path=xl/sharedStrings.xml><?xml version="1.0" encoding="utf-8"?>
<sst xmlns="http://schemas.openxmlformats.org/spreadsheetml/2006/main" count="1300" uniqueCount="212">
  <si>
    <t>Accounting Specialty</t>
  </si>
  <si>
    <t>Okanagan College</t>
  </si>
  <si>
    <t>Program Learning Outcome - Summary</t>
  </si>
  <si>
    <t>Prepare financial statements in accordance with Canadian Generally Accepted Accounting Principles.</t>
  </si>
  <si>
    <t>Courses:</t>
  </si>
  <si>
    <t>BUAD 121 - Financial Accounting II</t>
  </si>
  <si>
    <t>BUAD 263 - Intermediate Accounting I</t>
  </si>
  <si>
    <t>BUAD 273 - Intermediate Accounting II</t>
  </si>
  <si>
    <t>Project Results</t>
  </si>
  <si>
    <t>2019 F</t>
  </si>
  <si>
    <t>2020 W</t>
  </si>
  <si>
    <t>2020 F</t>
  </si>
  <si>
    <t>2021 W</t>
  </si>
  <si>
    <t>2021 F</t>
  </si>
  <si>
    <t>2022 W</t>
  </si>
  <si>
    <t>Overall Average</t>
  </si>
  <si>
    <t>Analysis</t>
  </si>
  <si>
    <t>Continuous Improvement</t>
  </si>
  <si>
    <t>Program Learning Outcome</t>
  </si>
  <si>
    <t xml:space="preserve">Course </t>
  </si>
  <si>
    <t xml:space="preserve">Project Description </t>
  </si>
  <si>
    <t>Students were required to prepare a Statement of Comprehensive Income in accordance with Canadian Generally Accepted Accounting Principles.</t>
  </si>
  <si>
    <t>Students were required to prepare a Statement of Changes in Equity in accordance with Canadian Generally Accepted Accounting Principles.</t>
  </si>
  <si>
    <t>Students were required to prepare a Statement of Cash Flows in accordance with Canadian Generally Accepted Accounting Principles.</t>
  </si>
  <si>
    <t>Analyze financial transactions to record journal entries.</t>
  </si>
  <si>
    <t>BUAD 462 - Advanced Financial Accounting</t>
  </si>
  <si>
    <t>Students were asked to prepare a journal entry in relation to the deferred taxation concept.</t>
  </si>
  <si>
    <t>Students were asked to prepare a journal entry in relation to bond financial instruments.</t>
  </si>
  <si>
    <t>Students were asked to prepare a journal entry in relation to foreign exchange transactions.</t>
  </si>
  <si>
    <t>Assess complex financial data &amp; tax issues in accordance with the Canadian Income Tax Act.</t>
  </si>
  <si>
    <t>BUAD 369 - Canadian Income Tax II</t>
  </si>
  <si>
    <t xml:space="preserve">Students were required to prepare four corporate income tax returns, which were marked individually.  The returns increased in complexity from one return to the next.
</t>
  </si>
  <si>
    <t>N/A</t>
  </si>
  <si>
    <t>not assessed due to assessment limitations as a result of COVID.</t>
  </si>
  <si>
    <t>Effectively communicate complex financial information &amp; resulting recommendations.</t>
  </si>
  <si>
    <t>Students were required to assess and respond to two case studies which required the application of Canadian Generally Accepted Accounting Principles and the making of recommendations to financial statement users.</t>
  </si>
  <si>
    <t>*this course was not offered in the Winter of 2020.</t>
  </si>
  <si>
    <t>Develop an appropriate response to assessed risk within an organisation.</t>
  </si>
  <si>
    <t>BUAD 463 - Internal Control and Auditing</t>
  </si>
  <si>
    <t>Students were required to assess and respond to two case studies which required the application of Canadian Auditing Standards and the making of recommendations to financial statement users.</t>
  </si>
  <si>
    <t>*This course was not offered in the Fall of 2019.</t>
  </si>
  <si>
    <t>*This course was not offered in the Fall of 2020.</t>
  </si>
  <si>
    <t>Analyse relevant financial information and non-financial data to support decision making.</t>
  </si>
  <si>
    <t>BUAD 466 - Advanced Managerial Accounting</t>
  </si>
  <si>
    <t>Okanagan College - Program Learning Outcomes</t>
  </si>
  <si>
    <t>Specialty</t>
  </si>
  <si>
    <t>Learning Outcome No.</t>
  </si>
  <si>
    <t>Learning Outcome</t>
  </si>
  <si>
    <t>Course</t>
  </si>
  <si>
    <t>Chart of Results</t>
  </si>
  <si>
    <t>Average Result</t>
  </si>
  <si>
    <t>Notes</t>
  </si>
  <si>
    <t>Accounting</t>
  </si>
  <si>
    <t>ACCT #1</t>
  </si>
  <si>
    <t>BUAD 121
BUAD 263
BUAD 273</t>
  </si>
  <si>
    <t>ACCT #1-1</t>
  </si>
  <si>
    <t>ACCT #1-2</t>
  </si>
  <si>
    <t>ACCT #1-3</t>
  </si>
  <si>
    <t>ACCT #2</t>
  </si>
  <si>
    <t>BUAD 121
BUAD 273
BUAD 462</t>
  </si>
  <si>
    <t>ACCT #2-1</t>
  </si>
  <si>
    <t>ACCT #2-2</t>
  </si>
  <si>
    <t>ACCT #2-3</t>
  </si>
  <si>
    <t>ACCT #2-4</t>
  </si>
  <si>
    <t>ACCT #3</t>
  </si>
  <si>
    <t>ACCT #4</t>
  </si>
  <si>
    <t>ACCT #5</t>
  </si>
  <si>
    <t>ACCT #6</t>
  </si>
  <si>
    <t>2022 F</t>
  </si>
  <si>
    <t>2023 W</t>
  </si>
  <si>
    <t>Using one individual and one group case study, students were required to demonstrate effective decision making skills using integrated management accounting topics.</t>
  </si>
  <si>
    <t>Due to computer issues at the beginning of the term there was an issue in the assessment</t>
  </si>
  <si>
    <t>2023 F</t>
  </si>
  <si>
    <t>2024 W</t>
  </si>
  <si>
    <t>Weighted average is taken into consideration from hereon</t>
  </si>
  <si>
    <t>Finance</t>
  </si>
  <si>
    <t>FIN#1</t>
  </si>
  <si>
    <t>FIN#2</t>
  </si>
  <si>
    <t>FIN#3</t>
  </si>
  <si>
    <t>Finance Specialty</t>
  </si>
  <si>
    <t>Demonstrate the skills necessary to create a financial plan.</t>
  </si>
  <si>
    <t>BUAD 234 - Retirement Income Planning</t>
  </si>
  <si>
    <t>Students were assessed on the definition of longevity risk and methods of mitigating such based on the Canadian Financial Planning guidelines.</t>
  </si>
  <si>
    <t>*this course was not offered in the Fall of 2019.</t>
  </si>
  <si>
    <t>*this course was not offered in the Fall of 2020.</t>
  </si>
  <si>
    <t>*this course was not offered in the Fall of 2021.</t>
  </si>
  <si>
    <t>*this course was not offered in the Fall of 2022.</t>
  </si>
  <si>
    <t>*this course was not offered in the Fall of 2023</t>
  </si>
  <si>
    <t>Perform company valuation analyses and securities selection.</t>
  </si>
  <si>
    <t>BUAD 450 - Investment Management</t>
  </si>
  <si>
    <t>Students were required to compute enterprise value and the value of equity using the free cash flows to the firm method and other data and assumptions.</t>
  </si>
  <si>
    <t>*this course was not offered in the Winter of 2021.</t>
  </si>
  <si>
    <t>*this course was not offered in the Winter of 2022.</t>
  </si>
  <si>
    <t>*this course was not offered in the Winter of 2023.</t>
  </si>
  <si>
    <t>*this course was not offered in the Winter of 2024</t>
  </si>
  <si>
    <t>Apply portfolio management strategies and techniques in the investment management field.</t>
  </si>
  <si>
    <t>Students were required to compute the numerical impact on a bond portfolio from an interest rate yield increase.</t>
  </si>
  <si>
    <t>Human Resource Management</t>
  </si>
  <si>
    <t>HRM#1</t>
  </si>
  <si>
    <t>HRM#2</t>
  </si>
  <si>
    <t>HRM#3</t>
  </si>
  <si>
    <t>HRM#4</t>
  </si>
  <si>
    <t>HRM#5</t>
  </si>
  <si>
    <t>HRM#6</t>
  </si>
  <si>
    <t>HRM#7</t>
  </si>
  <si>
    <t>HRM#8</t>
  </si>
  <si>
    <t>Human Resource Management Specialty</t>
  </si>
  <si>
    <t>Develop and oversee plans for recruitment and selection, training and development, talent management and succession planning.</t>
  </si>
  <si>
    <t>BUAD 247 - Training and Development</t>
  </si>
  <si>
    <t>Students were required to conduct a training needs analysis, design, development, implementation, and evaluation of an organizations learning programs and practices (incorporate the Instructional System Design Model) through a strategic training manual assignment.</t>
  </si>
  <si>
    <t>*this course was not offered in the Fall of 2023.</t>
  </si>
  <si>
    <t>Design, implement and monitor health, safety and wellness programs and practices.</t>
  </si>
  <si>
    <t>BUAD 248 - Occupational Health and Safety</t>
  </si>
  <si>
    <t>Students were required to assess, implement and evaluate health, safety and wellness programs and practices in alignment with an organization’s strategy through a term long comprehensive human resources consulting project assignment.</t>
  </si>
  <si>
    <t>*this course was not offered in the Winter of 2024.</t>
  </si>
  <si>
    <t>Design employee relations and employee engagement strategies.</t>
  </si>
  <si>
    <t>BUAD 279 - Industrial Relations</t>
  </si>
  <si>
    <t>Students were required to effectively use employee relations and engagement strategies in collective bargaining processes and negotiations through a collective agreement bargaining simulation team project assignment.</t>
  </si>
  <si>
    <t>Assess the legal implications of human resources management decisions.</t>
  </si>
  <si>
    <t>BUAD 374 - Employment Law</t>
  </si>
  <si>
    <t>The students' abilities to assess, develop arguments and respond to legal implications of specific human resource management decisions through a moot project assignment (a mock trial set up to examine a hypothetical case) were examined.</t>
  </si>
  <si>
    <t>Design a human resources management strategy.</t>
  </si>
  <si>
    <t>BUAD 375 - Strategic Human Resource Planning</t>
  </si>
  <si>
    <t>Students were required to describe a complete human resources management planning strategy though a case analysis report assignment.</t>
  </si>
  <si>
    <t>Recommend improvements to human resources management programs and practices.</t>
  </si>
  <si>
    <t>Via a written examination, students were required to describe improvement recommendations for strategic human resources management programs and practices through a strategic planning case analysis via a written examination.</t>
  </si>
  <si>
    <t>Create and implement performance management systems and a total rewards strategy.</t>
  </si>
  <si>
    <t>BUAD 376 - Compensation and Benefits</t>
  </si>
  <si>
    <t>Students were required to design a strategic total compensation and rewards system from beginning (assessing organizational strategy) to end (describing the implementation and evaluation).</t>
  </si>
  <si>
    <t>Integrate financial and operating information to align with a human resources management strategy.</t>
  </si>
  <si>
    <t>BUAD 411 - Human Resources Metrics &amp; Analytics</t>
  </si>
  <si>
    <t>Students were required to apply a human capital approach to the development of human resources and workforce measures which are aligned with an organization’s strategy through a term long case team project assignment.</t>
  </si>
  <si>
    <t>Management</t>
  </si>
  <si>
    <t>MGT #1-1</t>
  </si>
  <si>
    <t>MGT #1</t>
  </si>
  <si>
    <t>MGT #2</t>
  </si>
  <si>
    <t>MGT #3</t>
  </si>
  <si>
    <t>MGT #4</t>
  </si>
  <si>
    <t>Management Specialty</t>
  </si>
  <si>
    <t>Perform an environmental scan and identify strategic issues.</t>
  </si>
  <si>
    <t>BUAD 340 - Strategic Management I</t>
  </si>
  <si>
    <t>Students are examined on their analyses of a company’s strategy, its present business position, its long term direction, and its
prospects for gaining a competitive advantage</t>
  </si>
  <si>
    <t>This number excludes data from section 005 as it was not available</t>
  </si>
  <si>
    <t>Create strategic alternatives for organisations.</t>
  </si>
  <si>
    <t>Students are required to craft a business strategy and evaluate the merits of one strategy option over another.</t>
  </si>
  <si>
    <t>This number excludes data from section 005 as information wasn't available</t>
  </si>
  <si>
    <t>Evaluate leadership's ability to influence others towards a stated goal.</t>
  </si>
  <si>
    <t>BUAD 370 - Leadership</t>
  </si>
  <si>
    <t>Students are assessed on their abilities to critique the effectiveness of relevant leadership theories using materials presented.</t>
  </si>
  <si>
    <t>Formulate systematic approaches to operation planning linking organisational priorities and customer value.</t>
  </si>
  <si>
    <t>BUAD 382 - Operations Management</t>
  </si>
  <si>
    <t>Students are examined on their ability to identify systematic approaches to capacity planning, inventory management, quality designing a layout, managing demand, scheduling and resources to improve an organization’s performance.</t>
  </si>
  <si>
    <t>Marketing</t>
  </si>
  <si>
    <t>MKT #1</t>
  </si>
  <si>
    <t>MKT #2</t>
  </si>
  <si>
    <t>MKT #3</t>
  </si>
  <si>
    <t>MKT #4</t>
  </si>
  <si>
    <t>MKT #5</t>
  </si>
  <si>
    <t>MKT #6</t>
  </si>
  <si>
    <t>MKT #7</t>
  </si>
  <si>
    <t>Marketing Specialty</t>
  </si>
  <si>
    <t>Perform an environmental scan and identify strategic alternatives.</t>
  </si>
  <si>
    <t>BUAD 116 - Marketing</t>
  </si>
  <si>
    <t>Students were tested on their overall knowledge of PEST and SWOT analyses and were required to identify strategic alternatives based on a presented case.  Political, Environmental, Sociological and Technological trends were studied and analyzed; as were Internal Strengths and Weakness, and External Opportunities and Threats.  Student success was measured, in part, on how well the students mastered the use of these two strategic business tools.</t>
  </si>
  <si>
    <t>Evaluate appropriate target markets for a product or service.</t>
  </si>
  <si>
    <t>BUAD 200 - Digital Marketing</t>
  </si>
  <si>
    <t>Students were required to evaluate appropriate digital platforms for target markets and respective products and services within a term project.</t>
  </si>
  <si>
    <t>Create a strategic marketing plan utilising the key concepts of theories relating to the 4 Ps of marketing: product, place, price &amp; promotion.</t>
  </si>
  <si>
    <t>BUAD 266 - Advertising and Sales Promotion</t>
  </si>
  <si>
    <t>Through a team-based or individual class project, all students were challenged to examine the 4 Ps of marketing (Product, Price, Place and Promotion) for a specific company's product within the quickly-changing and evolving digital marketing space.  This required the student to incorporate the basic building blocks of Marketing (the 4 P's) into a compelling and persuasive written and oral presentation.</t>
  </si>
  <si>
    <t>*this topic was not assessed in Fall 2020</t>
  </si>
  <si>
    <t>*this topic was not assessed in Fall 2022</t>
  </si>
  <si>
    <t>*this topic was not assessed in Fall 2023</t>
  </si>
  <si>
    <t>Conduct marketing research and decision support systems in the strategic planning process for marketing.</t>
  </si>
  <si>
    <t>BUAD 210 - Introduction to Marketing Research</t>
  </si>
  <si>
    <t>Students were required to perform market research and create decision support systems which aligned with a marketing strategic plan. This was assessed via a term project.  Decision support systems in the context of marketing research require the student to implement a small-scale, computerized approach to decision-making within an organization as those decisions relate to the marketing research at hand.  This leads to more valuable and more rapid decision-making in most organizations.</t>
  </si>
  <si>
    <t>Create mutually beneficial exchanges of value in the context of the marketing process.</t>
  </si>
  <si>
    <t>BUAD 334 - Events Planning</t>
  </si>
  <si>
    <t>Students were required to design an Events Business Plan and were assessed on the mutual beneficial exchanges which could be obtained from this medium.</t>
  </si>
  <si>
    <t>Conduct market segmentation analysis.</t>
  </si>
  <si>
    <t>BUAD 335 - Electronic Commerce</t>
  </si>
  <si>
    <t>Students were examined on market segmentation analysis via an exam question.  Students had to study, prepare and then be able to execute a market segmentation exercise while dealing with the stress of a time-limited classroom examination.  Market segmentation tools and procedures, properly mastered and deployed, enable the sophisticated marketer to identify and serve only those slices (segments) of a market that are deemed worthy of serving (investing in.)</t>
  </si>
  <si>
    <t>*this course was not offered in the Fall of 2022</t>
  </si>
  <si>
    <t>Compare the key concepts and theories relating to consumer and business decision making processes.</t>
  </si>
  <si>
    <t>BUAD 336 - Services Design</t>
  </si>
  <si>
    <t>BUAD 336/Services Design is a senior-level course at Okanagan College.  As such, it expects the students to engage in semester-long reading, learning, and application of the course content.  Assessment, therefore, is mostly reserved for the end of the course via a final exam.  One (or more) of the questions on the final exam ask the students to identify, describe, compare and contrast the key concepts in the consumer decison making process and to do the same with the business or trade decision making process.  The students' ability to effectively present their understanding of these concepts is a critical element to how they are graded in this course.</t>
  </si>
  <si>
    <t>*this course was not offered in the Winter of 2023</t>
  </si>
  <si>
    <t>Tourism</t>
  </si>
  <si>
    <t>TOUR #1</t>
  </si>
  <si>
    <t>TOUR #2</t>
  </si>
  <si>
    <t>TOUR #3</t>
  </si>
  <si>
    <t>TOUR #4</t>
  </si>
  <si>
    <t>TOUR #5</t>
  </si>
  <si>
    <t>TOUR #6</t>
  </si>
  <si>
    <t>TOUR #7</t>
  </si>
  <si>
    <t>Tourism &amp; Hospitality Management Specialty</t>
  </si>
  <si>
    <t>Incorporate cross-cultural theory into tourism and hospitality management.</t>
  </si>
  <si>
    <t>BUAD 230 - Wine and Culinary Toursim</t>
  </si>
  <si>
    <t>Students were assessed on cross-cultural theory via field expereiences which incorporated sustainable practices and existing and emerging trends within wine regions.</t>
  </si>
  <si>
    <t>Analyse the tourism and hospitality sector's economic, environmental and cultural impacts on host communities.</t>
  </si>
  <si>
    <t>Develop a tourism and hospitality policy that addresses the international market place including both existing and emerging trends in global markets.</t>
  </si>
  <si>
    <t>Evaluate the sector's relations with governments and the impact of changing policy issues.</t>
  </si>
  <si>
    <t>BUAD 351 - Tourism Planning and Development</t>
  </si>
  <si>
    <t>Students were assessed on the above program learning outcomes via a project which included journals and class exercises.</t>
  </si>
  <si>
    <t>*Weighted averages calculations from here on</t>
  </si>
  <si>
    <t>Evaluate the increasing impact of the internet &amp; social media on the tourism &amp; hospitality sector.</t>
  </si>
  <si>
    <t>BUAD 358 - Global Trends in Tourism and Hospitality</t>
  </si>
  <si>
    <t>Students were assessed via a term project and class discussions surrounding global trends inclusive of the impact of the internet and social media.</t>
  </si>
  <si>
    <t>Integrate ethical principles into tourism and hospitality management.</t>
  </si>
  <si>
    <t>Develop a sustainable tourism policy that addresses the quadruple bottom line - environmental, social, economic and cultural factors.</t>
  </si>
  <si>
    <t>BUAD 449 - Sustainable Tourism and Stewardship</t>
  </si>
  <si>
    <t>Students were assessed on the above program learning outcomes via a project which focused on sustainable policies and ethical practices within the tourism and hospitality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</si>
</sst>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2"/>
      <color theme="1"/>
      <name val="Calibri"/>
      <family val="2"/>
      <scheme val="minor"/>
    </font>
    <font>
      <b/>
      <sz val="16"/>
      <color theme="1"/>
      <name val="Garamond"/>
      <family val="1"/>
    </font>
    <font>
      <sz val="16"/>
      <color theme="1"/>
      <name val="Garamond"/>
      <family val="1"/>
    </font>
    <font>
      <b/>
      <sz val="12"/>
      <color theme="1"/>
      <name val="Garamond"/>
      <family val="1"/>
    </font>
    <font>
      <sz val="12"/>
      <color theme="1"/>
      <name val="Garamond"/>
      <family val="1"/>
    </font>
    <font>
      <b/>
      <i/>
      <sz val="12"/>
      <color theme="1"/>
      <name val="Garamond"/>
      <family val="1"/>
    </font>
    <font>
      <b/>
      <sz val="11"/>
      <color rgb="FF444444"/>
      <name val="Calibri"/>
      <family val="2"/>
      <scheme val="minor"/>
    </font>
    <font>
      <sz val="11"/>
      <color rgb="FF444444"/>
      <name val="Calibri"/>
      <family val="2"/>
      <scheme val="minor"/>
    </font>
    <font>
      <b/>
      <i/>
      <sz val="10"/>
      <color theme="1"/>
      <name val="Garamond"/>
      <family val="1"/>
    </font>
    <font>
      <b/>
      <sz val="14"/>
      <color theme="1"/>
      <name val="Garamond"/>
      <family val="1"/>
    </font>
    <font>
      <sz val="14"/>
      <color theme="1"/>
      <name val="Garamond"/>
      <family val="1"/>
    </font>
    <font>
      <sz val="12"/>
      <color theme="1"/>
      <name val="Times New Roman"/>
      <family val="1"/>
    </font>
  </fonts>
  <fills count="2">
    <fill>
      <patternFill patternType="none"/>
    </fill>
    <fill>
      <patternFill patternType="gray125"/>
    </fill>
  </fills>
  <borders count="3">
    <border>
      <left/>
      <right/>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xf numFmtId="9" fontId="1" fillId="0" borderId="0" applyFont="0" applyFill="0" applyBorder="0" applyAlignment="0" applyProtection="0"/>
    <xf numFmtId="9" fontId="1" fillId="0" borderId="0" applyFont="0" applyFill="0" applyBorder="0" applyAlignment="0" applyProtection="0"/>
  </cellStyleXfs>
  <cellXfs count="5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1" xfId="0" applyFont="1" applyBorder="1" applyAlignment="1">
      <alignment horizontal="left"/>
    </xf>
    <xf numFmtId="0" fontId="5" fillId="0" borderId="0" xfId="0" applyFont="1" applyAlignment="1">
      <alignment horizontal="left"/>
    </xf>
    <xf numFmtId="10" fontId="5" fillId="0" borderId="0" xfId="1" applyNumberFormat="1" applyFont="1"/>
    <xf numFmtId="0" fontId="7" fillId="0" borderId="0" xfId="0" applyFont="1" applyAlignment="1">
      <alignment horizontal="left" vertical="center" indent="2"/>
    </xf>
    <xf numFmtId="0" fontId="5" fillId="0" borderId="0" xfId="0" applyFont="1" applyAlignment="1">
      <alignment horizontal="left" vertical="top" wrapText="1"/>
    </xf>
    <xf numFmtId="0" fontId="5" fillId="0" borderId="0" xfId="0" applyFont="1" applyAlignment="1">
      <alignment vertical="top" wrapText="1"/>
    </xf>
    <xf numFmtId="0" fontId="8" fillId="0" borderId="0" xfId="0" applyFont="1" applyAlignment="1">
      <alignment horizontal="left" vertical="center" indent="2"/>
    </xf>
    <xf numFmtId="0" fontId="6" fillId="0" borderId="0" xfId="0" applyFont="1" applyAlignment="1">
      <alignment vertical="center" wrapText="1"/>
    </xf>
    <xf numFmtId="0" fontId="6" fillId="0" borderId="0" xfId="0" applyFont="1" applyAlignment="1">
      <alignment horizontal="left" wrapText="1"/>
    </xf>
    <xf numFmtId="10" fontId="5" fillId="0" borderId="0" xfId="1" applyNumberFormat="1" applyFont="1" applyFill="1"/>
    <xf numFmtId="0" fontId="2"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6" fillId="0" borderId="0" xfId="0" applyFont="1" applyAlignment="1">
      <alignment vertical="top" wrapText="1"/>
    </xf>
    <xf numFmtId="0" fontId="5" fillId="0" borderId="0" xfId="0" applyFont="1" applyAlignment="1">
      <alignment horizontal="left" vertical="top"/>
    </xf>
    <xf numFmtId="10" fontId="5" fillId="0" borderId="0" xfId="1" applyNumberFormat="1" applyFont="1" applyAlignment="1">
      <alignment vertical="top"/>
    </xf>
    <xf numFmtId="0" fontId="9" fillId="0" borderId="0" xfId="0" applyFont="1"/>
    <xf numFmtId="0" fontId="2" fillId="0" borderId="0" xfId="0" applyFont="1" applyAlignment="1">
      <alignment horizontal="left"/>
    </xf>
    <xf numFmtId="0" fontId="0" fillId="0" borderId="0" xfId="0" applyAlignment="1">
      <alignment horizontal="left" vertical="top"/>
    </xf>
    <xf numFmtId="0" fontId="0" fillId="0" borderId="0" xfId="0" applyAlignment="1">
      <alignment vertical="top"/>
    </xf>
    <xf numFmtId="0" fontId="10" fillId="0" borderId="0" xfId="0" applyFont="1" applyAlignment="1">
      <alignment horizontal="left"/>
    </xf>
    <xf numFmtId="0" fontId="10" fillId="0" borderId="0" xfId="0" applyFont="1" applyAlignment="1">
      <alignment horizontal="left" vertical="top"/>
    </xf>
    <xf numFmtId="0" fontId="10" fillId="0" borderId="0" xfId="0" applyFont="1"/>
    <xf numFmtId="0" fontId="11" fillId="0" borderId="0" xfId="0" applyFont="1"/>
    <xf numFmtId="9" fontId="5" fillId="0" borderId="0" xfId="0" applyNumberFormat="1" applyFont="1" applyAlignment="1">
      <alignment horizontal="left" vertical="top"/>
    </xf>
    <xf numFmtId="10" fontId="5" fillId="0" borderId="0" xfId="0" applyNumberFormat="1" applyFont="1" applyAlignment="1">
      <alignment vertical="top"/>
    </xf>
    <xf numFmtId="9" fontId="5" fillId="0" borderId="0" xfId="1" applyFont="1" applyAlignment="1">
      <alignment horizontal="left"/>
    </xf>
    <xf numFmtId="9" fontId="6" fillId="0" borderId="2" xfId="1" applyFont="1" applyFill="1" applyBorder="1" applyAlignment="1">
      <alignment horizontal="left"/>
    </xf>
    <xf numFmtId="9" fontId="5" fillId="0" borderId="0" xfId="1" applyFont="1" applyFill="1" applyAlignment="1">
      <alignment horizontal="left" vertical="center"/>
    </xf>
    <xf numFmtId="9" fontId="5" fillId="0" borderId="0" xfId="1" applyFont="1" applyFill="1" applyAlignment="1">
      <alignment horizontal="left"/>
    </xf>
    <xf numFmtId="9" fontId="5" fillId="0" borderId="0" xfId="0" applyNumberFormat="1" applyFont="1" applyAlignment="1">
      <alignment horizontal="left"/>
    </xf>
    <xf numFmtId="0" fontId="4" fillId="0" borderId="0" xfId="0" applyFont="1" applyAlignment="1">
      <alignment horizontal="left"/>
    </xf>
    <xf numFmtId="0" fontId="5" fillId="0" borderId="0" xfId="0" applyFont="1" applyAlignment="1">
      <alignment horizontal="left" vertical="top" wrapText="1" shrinkToFit="1"/>
    </xf>
    <xf numFmtId="9" fontId="5" fillId="0" borderId="0" xfId="0" applyNumberFormat="1" applyFont="1" applyAlignment="1">
      <alignment horizontal="left" vertical="top" wrapText="1" shrinkToFit="1"/>
    </xf>
    <xf numFmtId="10" fontId="5" fillId="0" borderId="0" xfId="0" applyNumberFormat="1" applyFont="1" applyAlignment="1">
      <alignment vertical="top" wrapText="1" shrinkToFit="1"/>
    </xf>
    <xf numFmtId="0" fontId="5" fillId="0" borderId="0" xfId="0" applyFont="1" applyAlignment="1">
      <alignment vertical="top" wrapText="1" shrinkToFit="1"/>
    </xf>
    <xf numFmtId="9" fontId="5" fillId="0" borderId="0" xfId="1" applyFont="1" applyAlignment="1">
      <alignment horizontal="left" vertical="top"/>
    </xf>
    <xf numFmtId="9" fontId="5" fillId="0" borderId="0" xfId="2" applyFont="1" applyAlignment="1">
      <alignment horizontal="left"/>
    </xf>
    <xf numFmtId="9" fontId="6" fillId="0" borderId="2" xfId="2" applyFont="1" applyFill="1" applyBorder="1" applyAlignment="1">
      <alignment horizontal="left"/>
    </xf>
    <xf numFmtId="10" fontId="5" fillId="0" borderId="0" xfId="2" applyNumberFormat="1" applyFont="1" applyAlignment="1">
      <alignment vertical="top"/>
    </xf>
    <xf numFmtId="0" fontId="12" fillId="0" borderId="0" xfId="0" applyFont="1" applyAlignment="1">
      <alignment vertical="center"/>
    </xf>
    <xf numFmtId="0" fontId="7" fillId="0" borderId="0" xfId="0" applyFont="1" applyAlignment="1">
      <alignment horizontal="left" vertical="top"/>
    </xf>
    <xf numFmtId="0" fontId="4" fillId="0" borderId="0" xfId="0" applyFont="1" applyAlignment="1">
      <alignment horizontal="left" vertical="top" wrapText="1" shrinkToFit="1"/>
    </xf>
    <xf numFmtId="9" fontId="5" fillId="0" borderId="0" xfId="2" applyFont="1" applyAlignment="1">
      <alignment vertical="top"/>
    </xf>
    <xf numFmtId="9" fontId="6" fillId="0" borderId="0" xfId="0" applyNumberFormat="1" applyFont="1" applyAlignment="1">
      <alignment horizontal="left" vertical="top" wrapText="1"/>
    </xf>
    <xf numFmtId="0" fontId="5" fillId="0" borderId="0" xfId="0" applyFont="1" applyAlignment="1">
      <alignment horizontal="center" vertical="top" wrapText="1" shrinkToFit="1"/>
    </xf>
    <xf numFmtId="9" fontId="5" fillId="0" borderId="0" xfId="0" applyNumberFormat="1" applyFont="1" applyAlignment="1">
      <alignment horizontal="left" vertical="top" wrapText="1" shrinkToFit="1"/>
    </xf>
    <xf numFmtId="10" fontId="5" fillId="0" borderId="0" xfId="0" applyNumberFormat="1" applyFont="1" applyAlignment="1">
      <alignment horizontal="center" vertical="top" wrapText="1" shrinkToFit="1"/>
    </xf>
    <xf numFmtId="0" fontId="5" fillId="0" borderId="0" xfId="0" applyFont="1" applyAlignment="1">
      <alignment horizontal="left" vertical="top" wrapText="1"/>
    </xf>
    <xf numFmtId="9" fontId="4" fillId="0" borderId="0" xfId="1" applyFont="1" applyFill="1" applyAlignment="1">
      <alignment horizontal="left" vertical="center"/>
    </xf>
    <xf numFmtId="0" fontId="6" fillId="0" borderId="0" xfId="0" applyFont="1" applyAlignment="1">
      <alignment horizontal="left" wrapText="1"/>
    </xf>
  </cellXfs>
  <cellStyles count="3">
    <cellStyle name="Normal" xfId="0" builtinId="0"/>
    <cellStyle name="Percent" xfId="1" builtinId="5"/>
    <cellStyle name="Percent 2" xfId="2" xr:uid="{987553F9-A94B-4B29-8762-67163EA66E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a:t>
            </a:r>
          </a:p>
        </c:rich>
      </c:tx>
      <c:layout>
        <c:manualLayout>
          <c:xMode val="edge"/>
          <c:yMode val="edge"/>
          <c:x val="0.3128755174259934"/>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 1'!$A$17:$A$26</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'ACCT # 1'!$B$17:$B$26</c:f>
              <c:numCache>
                <c:formatCode>0%</c:formatCode>
                <c:ptCount val="10"/>
                <c:pt idx="0">
                  <c:v>0.67020000000000002</c:v>
                </c:pt>
                <c:pt idx="1">
                  <c:v>0.7</c:v>
                </c:pt>
                <c:pt idx="2">
                  <c:v>0.55000000000000004</c:v>
                </c:pt>
                <c:pt idx="3">
                  <c:v>0.75</c:v>
                </c:pt>
                <c:pt idx="4">
                  <c:v>0.84</c:v>
                </c:pt>
                <c:pt idx="5">
                  <c:v>0.70383333333333331</c:v>
                </c:pt>
                <c:pt idx="6">
                  <c:v>0.76219999999999999</c:v>
                </c:pt>
                <c:pt idx="7">
                  <c:v>0.70599999999999996</c:v>
                </c:pt>
                <c:pt idx="8">
                  <c:v>0.77049999999999996</c:v>
                </c:pt>
                <c:pt idx="9">
                  <c:v>0.66249999999999998</c:v>
                </c:pt>
              </c:numCache>
            </c:numRef>
          </c:val>
          <c:extLst>
            <c:ext xmlns:c16="http://schemas.microsoft.com/office/drawing/2014/chart" uri="{C3380CC4-5D6E-409C-BE32-E72D297353CC}">
              <c16:uniqueId val="{00000000-21C1-466A-B1B1-56FB28C9EA5F}"/>
            </c:ext>
          </c:extLst>
        </c:ser>
        <c:dLbls>
          <c:showLegendKey val="0"/>
          <c:showVal val="0"/>
          <c:showCatName val="0"/>
          <c:showSerName val="0"/>
          <c:showPercent val="0"/>
          <c:showBubbleSize val="0"/>
        </c:dLbls>
        <c:gapWidth val="150"/>
        <c:axId val="499289048"/>
        <c:axId val="1"/>
      </c:barChart>
      <c:catAx>
        <c:axId val="499289048"/>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289048"/>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#3</a:t>
            </a:r>
          </a:p>
        </c:rich>
      </c:tx>
      <c:layout>
        <c:manualLayout>
          <c:xMode val="edge"/>
          <c:yMode val="edge"/>
          <c:x val="0.31287557967171198"/>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Pt>
            <c:idx val="1"/>
            <c:invertIfNegative val="0"/>
            <c:bubble3D val="0"/>
            <c:extLst>
              <c:ext xmlns:c16="http://schemas.microsoft.com/office/drawing/2014/chart" uri="{C3380CC4-5D6E-409C-BE32-E72D297353CC}">
                <c16:uniqueId val="{00000000-BF68-40EF-B7AE-A9AB0FD540B4}"/>
              </c:ext>
            </c:extLst>
          </c:dPt>
          <c:dPt>
            <c:idx val="2"/>
            <c:invertIfNegative val="0"/>
            <c:bubble3D val="0"/>
            <c:extLst>
              <c:ext xmlns:c16="http://schemas.microsoft.com/office/drawing/2014/chart" uri="{C3380CC4-5D6E-409C-BE32-E72D297353CC}">
                <c16:uniqueId val="{00000001-BF68-40EF-B7AE-A9AB0FD540B4}"/>
              </c:ext>
            </c:extLst>
          </c:dPt>
          <c:dPt>
            <c:idx val="3"/>
            <c:invertIfNegative val="0"/>
            <c:bubble3D val="0"/>
            <c:extLst>
              <c:ext xmlns:c16="http://schemas.microsoft.com/office/drawing/2014/chart" uri="{C3380CC4-5D6E-409C-BE32-E72D297353CC}">
                <c16:uniqueId val="{00000002-BF68-40EF-B7AE-A9AB0FD540B4}"/>
              </c:ext>
            </c:extLst>
          </c:dPt>
          <c:dPt>
            <c:idx val="4"/>
            <c:invertIfNegative val="0"/>
            <c:bubble3D val="0"/>
            <c:extLst>
              <c:ext xmlns:c16="http://schemas.microsoft.com/office/drawing/2014/chart" uri="{C3380CC4-5D6E-409C-BE32-E72D297353CC}">
                <c16:uniqueId val="{00000003-BF68-40EF-B7AE-A9AB0FD540B4}"/>
              </c:ext>
            </c:extLst>
          </c:dPt>
          <c:dPt>
            <c:idx val="5"/>
            <c:invertIfNegative val="0"/>
            <c:bubble3D val="0"/>
            <c:extLst>
              <c:ext xmlns:c16="http://schemas.microsoft.com/office/drawing/2014/chart" uri="{C3380CC4-5D6E-409C-BE32-E72D297353CC}">
                <c16:uniqueId val="{00000004-BF68-40EF-B7AE-A9AB0FD540B4}"/>
              </c:ext>
            </c:extLst>
          </c:dPt>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#3'!$A$14,'ACCT #3'!$A$18:$A$20,'ACCT #3'!$A$22:$A$23)</c:f>
              <c:strCache>
                <c:ptCount val="6"/>
                <c:pt idx="0">
                  <c:v>2019 F</c:v>
                </c:pt>
                <c:pt idx="1">
                  <c:v>2021 F</c:v>
                </c:pt>
                <c:pt idx="2">
                  <c:v>2022 W</c:v>
                </c:pt>
                <c:pt idx="3">
                  <c:v>2022 F</c:v>
                </c:pt>
                <c:pt idx="4">
                  <c:v>2023 F</c:v>
                </c:pt>
                <c:pt idx="5">
                  <c:v>2024 W</c:v>
                </c:pt>
              </c:strCache>
            </c:strRef>
          </c:cat>
          <c:val>
            <c:numRef>
              <c:f>('ACCT #3'!$B$14,'ACCT #3'!$B$18:$B$20,'ACCT #3'!$B$22:$B$23)</c:f>
              <c:numCache>
                <c:formatCode>0%</c:formatCode>
                <c:ptCount val="6"/>
                <c:pt idx="0">
                  <c:v>0.78</c:v>
                </c:pt>
                <c:pt idx="1">
                  <c:v>0.71730000000000005</c:v>
                </c:pt>
                <c:pt idx="2">
                  <c:v>0.81083333333333329</c:v>
                </c:pt>
                <c:pt idx="3">
                  <c:v>0.63</c:v>
                </c:pt>
                <c:pt idx="4">
                  <c:v>0.81479999999999997</c:v>
                </c:pt>
                <c:pt idx="5">
                  <c:v>0.82269999999999999</c:v>
                </c:pt>
              </c:numCache>
            </c:numRef>
          </c:val>
          <c:extLst>
            <c:ext xmlns:c16="http://schemas.microsoft.com/office/drawing/2014/chart" uri="{C3380CC4-5D6E-409C-BE32-E72D297353CC}">
              <c16:uniqueId val="{00000005-BF68-40EF-B7AE-A9AB0FD540B4}"/>
            </c:ext>
          </c:extLst>
        </c:ser>
        <c:dLbls>
          <c:showLegendKey val="0"/>
          <c:showVal val="0"/>
          <c:showCatName val="0"/>
          <c:showSerName val="0"/>
          <c:showPercent val="0"/>
          <c:showBubbleSize val="0"/>
        </c:dLbls>
        <c:gapWidth val="150"/>
        <c:axId val="499306104"/>
        <c:axId val="1"/>
      </c:barChart>
      <c:catAx>
        <c:axId val="49930610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0610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#2 - #4</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('TOUR #2 - #4'!$A$16,'TOUR #2 - #4'!$A$18,'TOUR #2 - #4'!$A$20,'TOUR #2 - #4'!$A$22,'TOUR #2 - #4'!$A$24)</c:f>
              <c:strCache>
                <c:ptCount val="5"/>
                <c:pt idx="0">
                  <c:v>2019 F</c:v>
                </c:pt>
                <c:pt idx="1">
                  <c:v>2020 F</c:v>
                </c:pt>
                <c:pt idx="2">
                  <c:v>2021 F</c:v>
                </c:pt>
                <c:pt idx="3">
                  <c:v>2022 F</c:v>
                </c:pt>
                <c:pt idx="4">
                  <c:v>2023 F</c:v>
                </c:pt>
              </c:strCache>
            </c:strRef>
          </c:cat>
          <c:val>
            <c:numRef>
              <c:f>('TOUR #2 - #4'!$B$16,'TOUR #2 - #4'!$B$18,'TOUR #2 - #4'!$B$20,'TOUR #2 - #4'!$B$22,'TOUR #2 - #4'!$B$24)</c:f>
              <c:numCache>
                <c:formatCode>0%</c:formatCode>
                <c:ptCount val="5"/>
                <c:pt idx="0">
                  <c:v>0.78</c:v>
                </c:pt>
                <c:pt idx="1">
                  <c:v>0.79369999999999996</c:v>
                </c:pt>
                <c:pt idx="2">
                  <c:v>0.79</c:v>
                </c:pt>
                <c:pt idx="3">
                  <c:v>0.78920000000000001</c:v>
                </c:pt>
                <c:pt idx="4">
                  <c:v>0.84399999999999997</c:v>
                </c:pt>
              </c:numCache>
            </c:numRef>
          </c:val>
          <c:extLst>
            <c:ext xmlns:c16="http://schemas.microsoft.com/office/drawing/2014/chart" uri="{C3380CC4-5D6E-409C-BE32-E72D297353CC}">
              <c16:uniqueId val="{00000000-ACFB-480C-BFF2-174B26D57968}"/>
            </c:ext>
          </c:extLst>
        </c:ser>
        <c:dLbls>
          <c:showLegendKey val="0"/>
          <c:showVal val="0"/>
          <c:showCatName val="0"/>
          <c:showSerName val="0"/>
          <c:showPercent val="0"/>
          <c:showBubbleSize val="0"/>
        </c:dLbls>
        <c:gapWidth val="150"/>
        <c:axId val="577506616"/>
        <c:axId val="1"/>
      </c:barChart>
      <c:catAx>
        <c:axId val="577506616"/>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750661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#5</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('TOUR #5'!$A$17,'TOUR #5'!$A$21,'TOUR #5'!$A$23)</c15:sqref>
                  </c15:fullRef>
                </c:ext>
              </c:extLst>
              <c:f>('TOUR #5'!$A$17,'TOUR #5'!$A$21)</c:f>
              <c:strCache>
                <c:ptCount val="2"/>
                <c:pt idx="0">
                  <c:v>2021 W</c:v>
                </c:pt>
                <c:pt idx="1">
                  <c:v>2023 W</c:v>
                </c:pt>
              </c:strCache>
            </c:strRef>
          </c:cat>
          <c:val>
            <c:numRef>
              <c:extLst>
                <c:ext xmlns:c15="http://schemas.microsoft.com/office/drawing/2012/chart" uri="{02D57815-91ED-43cb-92C2-25804820EDAC}">
                  <c15:fullRef>
                    <c15:sqref>('TOUR #5'!$B$17,'TOUR #5'!$B$21,'TOUR #5'!$B$23)</c15:sqref>
                  </c15:fullRef>
                </c:ext>
              </c:extLst>
              <c:f>('TOUR #5'!$B$17,'TOUR #5'!$B$21)</c:f>
              <c:numCache>
                <c:formatCode>0%</c:formatCode>
                <c:ptCount val="2"/>
                <c:pt idx="0">
                  <c:v>0.81</c:v>
                </c:pt>
                <c:pt idx="1">
                  <c:v>0.84499999999999997</c:v>
                </c:pt>
              </c:numCache>
            </c:numRef>
          </c:val>
          <c:extLst>
            <c:ext xmlns:c16="http://schemas.microsoft.com/office/drawing/2014/chart" uri="{C3380CC4-5D6E-409C-BE32-E72D297353CC}">
              <c16:uniqueId val="{00000000-A255-438A-944B-65070738AAEC}"/>
            </c:ext>
          </c:extLst>
        </c:ser>
        <c:dLbls>
          <c:showLegendKey val="0"/>
          <c:showVal val="0"/>
          <c:showCatName val="0"/>
          <c:showSerName val="0"/>
          <c:showPercent val="0"/>
          <c:showBubbleSize val="0"/>
        </c:dLbls>
        <c:gapWidth val="150"/>
        <c:axId val="577506288"/>
        <c:axId val="1"/>
      </c:barChart>
      <c:catAx>
        <c:axId val="577506288"/>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7506288"/>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#6 - #7</a:t>
            </a:r>
          </a:p>
        </c:rich>
      </c:tx>
      <c:layout>
        <c:manualLayout>
          <c:xMode val="edge"/>
          <c:yMode val="edge"/>
          <c:x val="0.31287556121353094"/>
          <c:y val="3.7939093229784636E-2"/>
        </c:manualLayout>
      </c:layout>
      <c:overlay val="0"/>
    </c:title>
    <c:autoTitleDeleted val="0"/>
    <c:plotArea>
      <c:layout>
        <c:manualLayout>
          <c:layoutTarget val="inner"/>
          <c:xMode val="edge"/>
          <c:yMode val="edge"/>
          <c:x val="0.14121820900457951"/>
          <c:y val="0.1877650676714597"/>
          <c:w val="0.84000931655312028"/>
          <c:h val="0.70262391741459251"/>
        </c:manualLayout>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('TOUR #6 - #7'!$A$16,'TOUR #6 - #7'!$A$20,'TOUR #6 - #7'!$A$24)</c:f>
              <c:strCache>
                <c:ptCount val="3"/>
                <c:pt idx="0">
                  <c:v>2020 W</c:v>
                </c:pt>
                <c:pt idx="1">
                  <c:v>2022 W</c:v>
                </c:pt>
                <c:pt idx="2">
                  <c:v>2024 W</c:v>
                </c:pt>
              </c:strCache>
            </c:strRef>
          </c:cat>
          <c:val>
            <c:numRef>
              <c:f>('TOUR #6 - #7'!$B$16,'TOUR #6 - #7'!$B$20,'TOUR #6 - #7'!$B$24)</c:f>
              <c:numCache>
                <c:formatCode>0%</c:formatCode>
                <c:ptCount val="3"/>
                <c:pt idx="0">
                  <c:v>0.81950000000000001</c:v>
                </c:pt>
                <c:pt idx="1">
                  <c:v>0.89100000000000001</c:v>
                </c:pt>
                <c:pt idx="2">
                  <c:v>0.755</c:v>
                </c:pt>
              </c:numCache>
            </c:numRef>
          </c:val>
          <c:extLst>
            <c:ext xmlns:c16="http://schemas.microsoft.com/office/drawing/2014/chart" uri="{C3380CC4-5D6E-409C-BE32-E72D297353CC}">
              <c16:uniqueId val="{00000000-386B-4320-8836-F95199824BCA}"/>
            </c:ext>
          </c:extLst>
        </c:ser>
        <c:dLbls>
          <c:showLegendKey val="0"/>
          <c:showVal val="0"/>
          <c:showCatName val="0"/>
          <c:showSerName val="0"/>
          <c:showPercent val="0"/>
          <c:showBubbleSize val="0"/>
        </c:dLbls>
        <c:gapWidth val="150"/>
        <c:axId val="577521376"/>
        <c:axId val="1"/>
      </c:barChart>
      <c:catAx>
        <c:axId val="57752137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752137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#1</a:t>
            </a:r>
          </a:p>
        </c:rich>
      </c:tx>
      <c:layout>
        <c:manualLayout>
          <c:xMode val="edge"/>
          <c:yMode val="edge"/>
          <c:x val="0.31287562137930147"/>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('TOUR #1'!$A$14,'TOUR #1'!$A$16:$A$17,'TOUR #1'!$A$18:$A$19,'TOUR #1'!$A$20:$A$21,'TOUR #1'!$A$22:$A$23)</c:f>
              <c:strCache>
                <c:ptCount val="9"/>
                <c:pt idx="0">
                  <c:v>2019 F</c:v>
                </c:pt>
                <c:pt idx="1">
                  <c:v>2020 F</c:v>
                </c:pt>
                <c:pt idx="2">
                  <c:v>2021 W</c:v>
                </c:pt>
                <c:pt idx="3">
                  <c:v>2021 F</c:v>
                </c:pt>
                <c:pt idx="4">
                  <c:v>2022 W</c:v>
                </c:pt>
                <c:pt idx="5">
                  <c:v>2022 F</c:v>
                </c:pt>
                <c:pt idx="6">
                  <c:v>2023 W</c:v>
                </c:pt>
                <c:pt idx="7">
                  <c:v>2023 F</c:v>
                </c:pt>
                <c:pt idx="8">
                  <c:v>2024 W</c:v>
                </c:pt>
              </c:strCache>
            </c:strRef>
          </c:cat>
          <c:val>
            <c:numRef>
              <c:f>('TOUR #1'!$B$14,'TOUR #1'!$B$16:$B$17,'TOUR #1'!$B$18:$B$19,'TOUR #1'!$B$20:$B$21,'TOUR #1'!$B$22:$B$23)</c:f>
              <c:numCache>
                <c:formatCode>0%</c:formatCode>
                <c:ptCount val="9"/>
                <c:pt idx="0">
                  <c:v>0.75</c:v>
                </c:pt>
                <c:pt idx="1">
                  <c:v>0.75</c:v>
                </c:pt>
                <c:pt idx="2">
                  <c:v>0.7</c:v>
                </c:pt>
                <c:pt idx="3">
                  <c:v>0.71</c:v>
                </c:pt>
                <c:pt idx="4">
                  <c:v>0.8</c:v>
                </c:pt>
                <c:pt idx="5">
                  <c:v>0.78</c:v>
                </c:pt>
                <c:pt idx="6">
                  <c:v>0.79500000000000004</c:v>
                </c:pt>
                <c:pt idx="7">
                  <c:v>0.72</c:v>
                </c:pt>
                <c:pt idx="8">
                  <c:v>0.70589999999999997</c:v>
                </c:pt>
              </c:numCache>
            </c:numRef>
          </c:val>
          <c:extLst>
            <c:ext xmlns:c16="http://schemas.microsoft.com/office/drawing/2014/chart" uri="{C3380CC4-5D6E-409C-BE32-E72D297353CC}">
              <c16:uniqueId val="{00000000-B63C-4C2B-A280-72968BBF4CA3}"/>
            </c:ext>
          </c:extLst>
        </c:ser>
        <c:dLbls>
          <c:showLegendKey val="0"/>
          <c:showVal val="0"/>
          <c:showCatName val="0"/>
          <c:showSerName val="0"/>
          <c:showPercent val="0"/>
          <c:showBubbleSize val="0"/>
        </c:dLbls>
        <c:gapWidth val="150"/>
        <c:axId val="577505960"/>
        <c:axId val="1"/>
      </c:barChart>
      <c:catAx>
        <c:axId val="577505960"/>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750596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#2 - #4</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('TOUR #2 - #4'!$A$16,'TOUR #2 - #4'!$A$18,'TOUR #2 - #4'!$A$20,'TOUR #2 - #4'!$A$22,'TOUR #2 - #4'!$A$24)</c:f>
              <c:strCache>
                <c:ptCount val="5"/>
                <c:pt idx="0">
                  <c:v>2019 F</c:v>
                </c:pt>
                <c:pt idx="1">
                  <c:v>2020 F</c:v>
                </c:pt>
                <c:pt idx="2">
                  <c:v>2021 F</c:v>
                </c:pt>
                <c:pt idx="3">
                  <c:v>2022 F</c:v>
                </c:pt>
                <c:pt idx="4">
                  <c:v>2023 F</c:v>
                </c:pt>
              </c:strCache>
            </c:strRef>
          </c:cat>
          <c:val>
            <c:numRef>
              <c:f>('TOUR #2 - #4'!$B$16,'TOUR #2 - #4'!$B$18,'TOUR #2 - #4'!$B$20,'TOUR #2 - #4'!$B$22,'TOUR #2 - #4'!$B$24)</c:f>
              <c:numCache>
                <c:formatCode>0%</c:formatCode>
                <c:ptCount val="5"/>
                <c:pt idx="0">
                  <c:v>0.78</c:v>
                </c:pt>
                <c:pt idx="1">
                  <c:v>0.79369999999999996</c:v>
                </c:pt>
                <c:pt idx="2">
                  <c:v>0.79</c:v>
                </c:pt>
                <c:pt idx="3">
                  <c:v>0.78920000000000001</c:v>
                </c:pt>
                <c:pt idx="4">
                  <c:v>0.84399999999999997</c:v>
                </c:pt>
              </c:numCache>
            </c:numRef>
          </c:val>
          <c:extLst>
            <c:ext xmlns:c16="http://schemas.microsoft.com/office/drawing/2014/chart" uri="{C3380CC4-5D6E-409C-BE32-E72D297353CC}">
              <c16:uniqueId val="{00000000-E166-43D4-A699-F534517EE9E6}"/>
            </c:ext>
          </c:extLst>
        </c:ser>
        <c:dLbls>
          <c:showLegendKey val="0"/>
          <c:showVal val="0"/>
          <c:showCatName val="0"/>
          <c:showSerName val="0"/>
          <c:showPercent val="0"/>
          <c:showBubbleSize val="0"/>
        </c:dLbls>
        <c:gapWidth val="150"/>
        <c:axId val="577506616"/>
        <c:axId val="1"/>
      </c:barChart>
      <c:catAx>
        <c:axId val="577506616"/>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750661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#5</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('TOUR #5'!$A$17,'TOUR #5'!$A$21,'TOUR #5'!$A$23)</c15:sqref>
                  </c15:fullRef>
                </c:ext>
              </c:extLst>
              <c:f>('TOUR #5'!$A$17,'TOUR #5'!$A$21)</c:f>
              <c:strCache>
                <c:ptCount val="2"/>
                <c:pt idx="0">
                  <c:v>2021 W</c:v>
                </c:pt>
                <c:pt idx="1">
                  <c:v>2023 W</c:v>
                </c:pt>
              </c:strCache>
            </c:strRef>
          </c:cat>
          <c:val>
            <c:numRef>
              <c:extLst>
                <c:ext xmlns:c15="http://schemas.microsoft.com/office/drawing/2012/chart" uri="{02D57815-91ED-43cb-92C2-25804820EDAC}">
                  <c15:fullRef>
                    <c15:sqref>('TOUR #5'!$B$17,'TOUR #5'!$B$21,'TOUR #5'!$B$23)</c15:sqref>
                  </c15:fullRef>
                </c:ext>
              </c:extLst>
              <c:f>('TOUR #5'!$B$17,'TOUR #5'!$B$21)</c:f>
              <c:numCache>
                <c:formatCode>0%</c:formatCode>
                <c:ptCount val="2"/>
                <c:pt idx="0">
                  <c:v>0.81</c:v>
                </c:pt>
                <c:pt idx="1">
                  <c:v>0.84499999999999997</c:v>
                </c:pt>
              </c:numCache>
            </c:numRef>
          </c:val>
          <c:extLst>
            <c:ext xmlns:c16="http://schemas.microsoft.com/office/drawing/2014/chart" uri="{C3380CC4-5D6E-409C-BE32-E72D297353CC}">
              <c16:uniqueId val="{00000000-872E-42E7-93AD-AC373ABD6E3A}"/>
            </c:ext>
          </c:extLst>
        </c:ser>
        <c:dLbls>
          <c:showLegendKey val="0"/>
          <c:showVal val="0"/>
          <c:showCatName val="0"/>
          <c:showSerName val="0"/>
          <c:showPercent val="0"/>
          <c:showBubbleSize val="0"/>
        </c:dLbls>
        <c:gapWidth val="150"/>
        <c:axId val="577506288"/>
        <c:axId val="1"/>
      </c:barChart>
      <c:catAx>
        <c:axId val="577506288"/>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7506288"/>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#6 - #7</a:t>
            </a:r>
          </a:p>
        </c:rich>
      </c:tx>
      <c:layout>
        <c:manualLayout>
          <c:xMode val="edge"/>
          <c:yMode val="edge"/>
          <c:x val="0.31287556121353094"/>
          <c:y val="3.7939093229784636E-2"/>
        </c:manualLayout>
      </c:layout>
      <c:overlay val="0"/>
    </c:title>
    <c:autoTitleDeleted val="0"/>
    <c:plotArea>
      <c:layout>
        <c:manualLayout>
          <c:layoutTarget val="inner"/>
          <c:xMode val="edge"/>
          <c:yMode val="edge"/>
          <c:x val="0.14121820900457951"/>
          <c:y val="0.1877650676714597"/>
          <c:w val="0.84000931655312028"/>
          <c:h val="0.70262391741459251"/>
        </c:manualLayout>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('TOUR #6 - #7'!$A$16,'TOUR #6 - #7'!$A$20,'TOUR #6 - #7'!$A$24)</c:f>
              <c:strCache>
                <c:ptCount val="3"/>
                <c:pt idx="0">
                  <c:v>2020 W</c:v>
                </c:pt>
                <c:pt idx="1">
                  <c:v>2022 W</c:v>
                </c:pt>
                <c:pt idx="2">
                  <c:v>2024 W</c:v>
                </c:pt>
              </c:strCache>
            </c:strRef>
          </c:cat>
          <c:val>
            <c:numRef>
              <c:f>('TOUR #6 - #7'!$B$16,'TOUR #6 - #7'!$B$20,'TOUR #6 - #7'!$B$24)</c:f>
              <c:numCache>
                <c:formatCode>0%</c:formatCode>
                <c:ptCount val="3"/>
                <c:pt idx="0">
                  <c:v>0.81950000000000001</c:v>
                </c:pt>
                <c:pt idx="1">
                  <c:v>0.89100000000000001</c:v>
                </c:pt>
                <c:pt idx="2">
                  <c:v>0.755</c:v>
                </c:pt>
              </c:numCache>
            </c:numRef>
          </c:val>
          <c:extLst>
            <c:ext xmlns:c16="http://schemas.microsoft.com/office/drawing/2014/chart" uri="{C3380CC4-5D6E-409C-BE32-E72D297353CC}">
              <c16:uniqueId val="{00000000-1248-496B-82E1-A3B2679F4C9E}"/>
            </c:ext>
          </c:extLst>
        </c:ser>
        <c:dLbls>
          <c:showLegendKey val="0"/>
          <c:showVal val="0"/>
          <c:showCatName val="0"/>
          <c:showSerName val="0"/>
          <c:showPercent val="0"/>
          <c:showBubbleSize val="0"/>
        </c:dLbls>
        <c:gapWidth val="150"/>
        <c:axId val="577521376"/>
        <c:axId val="1"/>
      </c:barChart>
      <c:catAx>
        <c:axId val="57752137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752137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#4</a:t>
            </a:r>
          </a:p>
        </c:rich>
      </c:tx>
      <c:layout>
        <c:manualLayout>
          <c:xMode val="edge"/>
          <c:yMode val="edge"/>
          <c:x val="0.31287524180584697"/>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#4'!$A$14,'ACCT #4'!$A$16:$A$23)</c:f>
              <c:strCache>
                <c:ptCount val="9"/>
                <c:pt idx="0">
                  <c:v>2019 F</c:v>
                </c:pt>
                <c:pt idx="1">
                  <c:v>2020 F</c:v>
                </c:pt>
                <c:pt idx="2">
                  <c:v>2021 W</c:v>
                </c:pt>
                <c:pt idx="3">
                  <c:v>2021 F</c:v>
                </c:pt>
                <c:pt idx="4">
                  <c:v>2022 W</c:v>
                </c:pt>
                <c:pt idx="5">
                  <c:v>2022 F</c:v>
                </c:pt>
                <c:pt idx="6">
                  <c:v>2023 W</c:v>
                </c:pt>
                <c:pt idx="7">
                  <c:v>2023 F</c:v>
                </c:pt>
                <c:pt idx="8">
                  <c:v>2024 W</c:v>
                </c:pt>
              </c:strCache>
            </c:strRef>
          </c:cat>
          <c:val>
            <c:numRef>
              <c:f>('ACCT #4'!$B$14,'ACCT #4'!$B$16:$B$23)</c:f>
              <c:numCache>
                <c:formatCode>0%</c:formatCode>
                <c:ptCount val="9"/>
                <c:pt idx="0">
                  <c:v>0.73799999999999999</c:v>
                </c:pt>
                <c:pt idx="1">
                  <c:v>0.85699999999999998</c:v>
                </c:pt>
                <c:pt idx="2">
                  <c:v>0.79</c:v>
                </c:pt>
                <c:pt idx="3">
                  <c:v>0.75</c:v>
                </c:pt>
                <c:pt idx="4">
                  <c:v>0.79500000000000004</c:v>
                </c:pt>
                <c:pt idx="5">
                  <c:v>0.8</c:v>
                </c:pt>
                <c:pt idx="6">
                  <c:v>0.83</c:v>
                </c:pt>
                <c:pt idx="7">
                  <c:v>0.78</c:v>
                </c:pt>
                <c:pt idx="8">
                  <c:v>0.82</c:v>
                </c:pt>
              </c:numCache>
            </c:numRef>
          </c:val>
          <c:extLst>
            <c:ext xmlns:c16="http://schemas.microsoft.com/office/drawing/2014/chart" uri="{C3380CC4-5D6E-409C-BE32-E72D297353CC}">
              <c16:uniqueId val="{00000000-1B79-47F6-B8E6-4C234E70E3BD}"/>
            </c:ext>
          </c:extLst>
        </c:ser>
        <c:dLbls>
          <c:showLegendKey val="0"/>
          <c:showVal val="0"/>
          <c:showCatName val="0"/>
          <c:showSerName val="0"/>
          <c:showPercent val="0"/>
          <c:showBubbleSize val="0"/>
        </c:dLbls>
        <c:gapWidth val="150"/>
        <c:axId val="499303152"/>
        <c:axId val="1"/>
      </c:barChart>
      <c:catAx>
        <c:axId val="49930315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0315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#5</a:t>
            </a:r>
          </a:p>
        </c:rich>
      </c:tx>
      <c:layout>
        <c:manualLayout>
          <c:xMode val="edge"/>
          <c:yMode val="edge"/>
          <c:x val="0.31287523337933276"/>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#5'!$A$15,'ACCT #5'!$A$17:$A$23)</c:f>
              <c:strCache>
                <c:ptCount val="8"/>
                <c:pt idx="0">
                  <c:v>2020 W</c:v>
                </c:pt>
                <c:pt idx="1">
                  <c:v>2021 W</c:v>
                </c:pt>
                <c:pt idx="2">
                  <c:v>2021 F</c:v>
                </c:pt>
                <c:pt idx="3">
                  <c:v>2022 W</c:v>
                </c:pt>
                <c:pt idx="4">
                  <c:v>2022 F</c:v>
                </c:pt>
                <c:pt idx="5">
                  <c:v>2023 W</c:v>
                </c:pt>
                <c:pt idx="6">
                  <c:v>2023 F</c:v>
                </c:pt>
                <c:pt idx="7">
                  <c:v>2024 W</c:v>
                </c:pt>
              </c:strCache>
            </c:strRef>
          </c:cat>
          <c:val>
            <c:numRef>
              <c:f>('ACCT #5'!$B$15,'ACCT #5'!$B$17:$B$23)</c:f>
              <c:numCache>
                <c:formatCode>0%</c:formatCode>
                <c:ptCount val="8"/>
                <c:pt idx="0">
                  <c:v>0.74</c:v>
                </c:pt>
                <c:pt idx="1">
                  <c:v>0.76</c:v>
                </c:pt>
                <c:pt idx="2">
                  <c:v>0.62</c:v>
                </c:pt>
                <c:pt idx="3">
                  <c:v>0.72499999999999998</c:v>
                </c:pt>
                <c:pt idx="4">
                  <c:v>0.70250000000000001</c:v>
                </c:pt>
                <c:pt idx="5">
                  <c:v>0.76</c:v>
                </c:pt>
                <c:pt idx="6">
                  <c:v>0.755</c:v>
                </c:pt>
                <c:pt idx="7">
                  <c:v>0.77190000000000003</c:v>
                </c:pt>
              </c:numCache>
            </c:numRef>
          </c:val>
          <c:extLst>
            <c:ext xmlns:c16="http://schemas.microsoft.com/office/drawing/2014/chart" uri="{C3380CC4-5D6E-409C-BE32-E72D297353CC}">
              <c16:uniqueId val="{00000000-B114-4ECF-A9A1-7D4901C01F8A}"/>
            </c:ext>
          </c:extLst>
        </c:ser>
        <c:dLbls>
          <c:showLegendKey val="0"/>
          <c:showVal val="0"/>
          <c:showCatName val="0"/>
          <c:showSerName val="0"/>
          <c:showPercent val="0"/>
          <c:showBubbleSize val="0"/>
        </c:dLbls>
        <c:gapWidth val="150"/>
        <c:axId val="499317912"/>
        <c:axId val="1"/>
      </c:barChart>
      <c:catAx>
        <c:axId val="49931791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1791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#6</a:t>
            </a:r>
          </a:p>
        </c:rich>
      </c:tx>
      <c:layout>
        <c:manualLayout>
          <c:xMode val="edge"/>
          <c:yMode val="edge"/>
          <c:x val="0.31287564485473801"/>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#6'!$A$14:$A$23</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'ACCT #6'!$B$14:$B$23</c:f>
              <c:numCache>
                <c:formatCode>0%</c:formatCode>
                <c:ptCount val="10"/>
                <c:pt idx="0">
                  <c:v>0.74</c:v>
                </c:pt>
                <c:pt idx="1">
                  <c:v>0.77490000000000003</c:v>
                </c:pt>
                <c:pt idx="2">
                  <c:v>0.79620000000000002</c:v>
                </c:pt>
                <c:pt idx="3">
                  <c:v>0.8</c:v>
                </c:pt>
                <c:pt idx="4">
                  <c:v>0.87</c:v>
                </c:pt>
                <c:pt idx="5">
                  <c:v>0.82015000000000005</c:v>
                </c:pt>
                <c:pt idx="6">
                  <c:v>0.92</c:v>
                </c:pt>
                <c:pt idx="7">
                  <c:v>0.82</c:v>
                </c:pt>
                <c:pt idx="8">
                  <c:v>0.91</c:v>
                </c:pt>
                <c:pt idx="9">
                  <c:v>0.89</c:v>
                </c:pt>
              </c:numCache>
            </c:numRef>
          </c:val>
          <c:extLst>
            <c:ext xmlns:c16="http://schemas.microsoft.com/office/drawing/2014/chart" uri="{C3380CC4-5D6E-409C-BE32-E72D297353CC}">
              <c16:uniqueId val="{00000000-E31C-4DF8-9C51-CA31C5C5676D}"/>
            </c:ext>
          </c:extLst>
        </c:ser>
        <c:dLbls>
          <c:showLegendKey val="0"/>
          <c:showVal val="0"/>
          <c:showCatName val="0"/>
          <c:showSerName val="0"/>
          <c:showPercent val="0"/>
          <c:showBubbleSize val="0"/>
        </c:dLbls>
        <c:gapWidth val="150"/>
        <c:axId val="499319552"/>
        <c:axId val="1"/>
      </c:barChart>
      <c:catAx>
        <c:axId val="49931955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1955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#1</a:t>
            </a:r>
          </a:p>
        </c:rich>
      </c:tx>
      <c:layout>
        <c:manualLayout>
          <c:xMode val="edge"/>
          <c:yMode val="edge"/>
          <c:x val="0.38016188096248449"/>
          <c:y val="4.268164431664471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8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 #1'!$A$15,'FIN #1'!$A$17,'FIN #1'!$A$19,'FIN #1'!$A$21,'FIN #1'!$A$23)</c:f>
              <c:strCache>
                <c:ptCount val="5"/>
                <c:pt idx="0">
                  <c:v>2020 W</c:v>
                </c:pt>
                <c:pt idx="1">
                  <c:v>2021 W</c:v>
                </c:pt>
                <c:pt idx="2">
                  <c:v>2022 W</c:v>
                </c:pt>
                <c:pt idx="3">
                  <c:v>2023 W</c:v>
                </c:pt>
                <c:pt idx="4">
                  <c:v>2024 W</c:v>
                </c:pt>
              </c:strCache>
            </c:strRef>
          </c:cat>
          <c:val>
            <c:numRef>
              <c:f>('FIN #1'!$B$15,'FIN #1'!$B$17,'FIN #1'!$B$19,'FIN #1'!$B$21,'FIN #1'!$B$23)</c:f>
              <c:numCache>
                <c:formatCode>0%</c:formatCode>
                <c:ptCount val="5"/>
                <c:pt idx="0">
                  <c:v>0.51</c:v>
                </c:pt>
                <c:pt idx="1">
                  <c:v>0.67400000000000004</c:v>
                </c:pt>
                <c:pt idx="2">
                  <c:v>0.74</c:v>
                </c:pt>
                <c:pt idx="3">
                  <c:v>0.90900000000000003</c:v>
                </c:pt>
                <c:pt idx="4">
                  <c:v>0.81</c:v>
                </c:pt>
              </c:numCache>
            </c:numRef>
          </c:val>
          <c:extLst>
            <c:ext xmlns:c16="http://schemas.microsoft.com/office/drawing/2014/chart" uri="{C3380CC4-5D6E-409C-BE32-E72D297353CC}">
              <c16:uniqueId val="{00000000-BE1D-48EE-B93F-560B7AB152BE}"/>
            </c:ext>
          </c:extLst>
        </c:ser>
        <c:dLbls>
          <c:showLegendKey val="0"/>
          <c:showVal val="0"/>
          <c:showCatName val="0"/>
          <c:showSerName val="0"/>
          <c:showPercent val="0"/>
          <c:showBubbleSize val="0"/>
        </c:dLbls>
        <c:gapWidth val="150"/>
        <c:axId val="446944352"/>
        <c:axId val="1"/>
      </c:barChart>
      <c:catAx>
        <c:axId val="44694435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94435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#2</a:t>
            </a:r>
          </a:p>
        </c:rich>
      </c:tx>
      <c:layout>
        <c:manualLayout>
          <c:xMode val="edge"/>
          <c:yMode val="edge"/>
          <c:x val="0.3667044912799074"/>
          <c:y val="4.2681839427605797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8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 #2'!$A$14,'FIN #2'!$A$16,'FIN #2'!$A$18,'FIN #2'!$A$20)</c:f>
              <c:strCache>
                <c:ptCount val="4"/>
                <c:pt idx="0">
                  <c:v>2019 F</c:v>
                </c:pt>
                <c:pt idx="1">
                  <c:v>2020 F</c:v>
                </c:pt>
                <c:pt idx="2">
                  <c:v>2021 F</c:v>
                </c:pt>
                <c:pt idx="3">
                  <c:v>2022 F</c:v>
                </c:pt>
              </c:strCache>
            </c:strRef>
          </c:cat>
          <c:val>
            <c:numRef>
              <c:f>('FIN #2'!$B$14,'FIN #2'!$B$16,'FIN #2'!$B$18,'FIN #2'!$B$20)</c:f>
              <c:numCache>
                <c:formatCode>0%</c:formatCode>
                <c:ptCount val="4"/>
                <c:pt idx="0">
                  <c:v>0.82</c:v>
                </c:pt>
                <c:pt idx="1">
                  <c:v>0.84199999999999997</c:v>
                </c:pt>
                <c:pt idx="2">
                  <c:v>0.77</c:v>
                </c:pt>
                <c:pt idx="3">
                  <c:v>0.7</c:v>
                </c:pt>
              </c:numCache>
            </c:numRef>
          </c:val>
          <c:extLst>
            <c:ext xmlns:c16="http://schemas.microsoft.com/office/drawing/2014/chart" uri="{C3380CC4-5D6E-409C-BE32-E72D297353CC}">
              <c16:uniqueId val="{00000000-EE6F-4E21-BC36-D25878C50B3F}"/>
            </c:ext>
          </c:extLst>
        </c:ser>
        <c:dLbls>
          <c:showLegendKey val="0"/>
          <c:showVal val="0"/>
          <c:showCatName val="0"/>
          <c:showSerName val="0"/>
          <c:showPercent val="0"/>
          <c:showBubbleSize val="0"/>
        </c:dLbls>
        <c:gapWidth val="150"/>
        <c:axId val="446946648"/>
        <c:axId val="1"/>
      </c:barChart>
      <c:catAx>
        <c:axId val="446946648"/>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946648"/>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#3</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8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 #3'!$A$14,'FIN #3'!$A$16,'FIN #3'!$A$18,'FIN #3'!$A$20,'FIN #3'!$A$22)</c:f>
              <c:strCache>
                <c:ptCount val="5"/>
                <c:pt idx="0">
                  <c:v>2019 F</c:v>
                </c:pt>
                <c:pt idx="1">
                  <c:v>2020 F</c:v>
                </c:pt>
                <c:pt idx="2">
                  <c:v>2021 F</c:v>
                </c:pt>
                <c:pt idx="3">
                  <c:v>2022 F</c:v>
                </c:pt>
                <c:pt idx="4">
                  <c:v>2023 F</c:v>
                </c:pt>
              </c:strCache>
            </c:strRef>
          </c:cat>
          <c:val>
            <c:numRef>
              <c:f>('FIN #3'!$B$14,'FIN #3'!$B$16,'FIN #3'!$B$18,'FIN #3'!$B$20,'FIN #3'!$B$22)</c:f>
              <c:numCache>
                <c:formatCode>0%</c:formatCode>
                <c:ptCount val="5"/>
                <c:pt idx="0">
                  <c:v>0.75</c:v>
                </c:pt>
                <c:pt idx="1">
                  <c:v>0.74</c:v>
                </c:pt>
                <c:pt idx="2">
                  <c:v>0.75</c:v>
                </c:pt>
                <c:pt idx="3">
                  <c:v>0.68</c:v>
                </c:pt>
                <c:pt idx="4">
                  <c:v>0.84719999999999995</c:v>
                </c:pt>
              </c:numCache>
            </c:numRef>
          </c:val>
          <c:extLst>
            <c:ext xmlns:c16="http://schemas.microsoft.com/office/drawing/2014/chart" uri="{C3380CC4-5D6E-409C-BE32-E72D297353CC}">
              <c16:uniqueId val="{00000000-670B-4F3B-9A1E-23D85B8558B6}"/>
            </c:ext>
          </c:extLst>
        </c:ser>
        <c:dLbls>
          <c:showLegendKey val="0"/>
          <c:showVal val="0"/>
          <c:showCatName val="0"/>
          <c:showSerName val="0"/>
          <c:showPercent val="0"/>
          <c:showBubbleSize val="0"/>
        </c:dLbls>
        <c:gapWidth val="150"/>
        <c:axId val="446948616"/>
        <c:axId val="1"/>
      </c:barChart>
      <c:catAx>
        <c:axId val="44694861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94861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PLO #1</a:t>
            </a:r>
          </a:p>
        </c:rich>
      </c:tx>
      <c:layout>
        <c:manualLayout>
          <c:xMode val="edge"/>
          <c:yMode val="edge"/>
          <c:x val="0.31287556121353094"/>
          <c:y val="3.793963254593175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('HRM #1'!$A$15,'HRM #1'!$A$17,'HRM #1'!$A$19,'HRM #1'!$A$21,'HRM #1'!$A$23)</c:f>
              <c:strCache>
                <c:ptCount val="5"/>
                <c:pt idx="0">
                  <c:v>2020 W</c:v>
                </c:pt>
                <c:pt idx="1">
                  <c:v>2021 W</c:v>
                </c:pt>
                <c:pt idx="2">
                  <c:v>2022 W</c:v>
                </c:pt>
                <c:pt idx="3">
                  <c:v>2023 W</c:v>
                </c:pt>
                <c:pt idx="4">
                  <c:v>2024 W</c:v>
                </c:pt>
              </c:strCache>
            </c:strRef>
          </c:cat>
          <c:val>
            <c:numRef>
              <c:f>('HRM #1'!$B$15,'HRM #1'!$B$17,'HRM #1'!$B$19,'HRM #1'!$B$21,'HRM #1'!$B$23)</c:f>
              <c:numCache>
                <c:formatCode>0%</c:formatCode>
                <c:ptCount val="5"/>
                <c:pt idx="0">
                  <c:v>0.77</c:v>
                </c:pt>
                <c:pt idx="1">
                  <c:v>0.84</c:v>
                </c:pt>
                <c:pt idx="2">
                  <c:v>0.81</c:v>
                </c:pt>
                <c:pt idx="3">
                  <c:v>0.76</c:v>
                </c:pt>
                <c:pt idx="4">
                  <c:v>0.77</c:v>
                </c:pt>
              </c:numCache>
            </c:numRef>
          </c:val>
          <c:extLst>
            <c:ext xmlns:c16="http://schemas.microsoft.com/office/drawing/2014/chart" uri="{C3380CC4-5D6E-409C-BE32-E72D297353CC}">
              <c16:uniqueId val="{00000000-9486-4531-B331-439C2E719C72}"/>
            </c:ext>
          </c:extLst>
        </c:ser>
        <c:dLbls>
          <c:showLegendKey val="0"/>
          <c:showVal val="0"/>
          <c:showCatName val="0"/>
          <c:showSerName val="0"/>
          <c:showPercent val="0"/>
          <c:showBubbleSize val="0"/>
        </c:dLbls>
        <c:gapWidth val="150"/>
        <c:axId val="446790096"/>
        <c:axId val="1"/>
      </c:barChart>
      <c:catAx>
        <c:axId val="44679009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79009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#2</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('HRM #2'!$A$14,'HRM #2'!$A$16,'HRM #2'!$A$18,'HRM #2'!$A$20,'HRM #2'!$A$22)</c:f>
              <c:strCache>
                <c:ptCount val="5"/>
                <c:pt idx="0">
                  <c:v>2019 F</c:v>
                </c:pt>
                <c:pt idx="1">
                  <c:v>2020 F</c:v>
                </c:pt>
                <c:pt idx="2">
                  <c:v>2021 F</c:v>
                </c:pt>
                <c:pt idx="3">
                  <c:v>2022 F</c:v>
                </c:pt>
                <c:pt idx="4">
                  <c:v>2023 F</c:v>
                </c:pt>
              </c:strCache>
            </c:strRef>
          </c:cat>
          <c:val>
            <c:numRef>
              <c:f>('HRM #2'!$B$14,'HRM #2'!$B$16,'HRM #2'!$B$18,'HRM #2'!$B$20,'HRM #2'!$B$22)</c:f>
              <c:numCache>
                <c:formatCode>0%</c:formatCode>
                <c:ptCount val="5"/>
                <c:pt idx="0">
                  <c:v>0.71</c:v>
                </c:pt>
                <c:pt idx="1">
                  <c:v>0.69740000000000002</c:v>
                </c:pt>
                <c:pt idx="2">
                  <c:v>0.82194999999999996</c:v>
                </c:pt>
                <c:pt idx="3">
                  <c:v>0.8306</c:v>
                </c:pt>
                <c:pt idx="4">
                  <c:v>0.79759999999999998</c:v>
                </c:pt>
              </c:numCache>
            </c:numRef>
          </c:val>
          <c:extLst>
            <c:ext xmlns:c16="http://schemas.microsoft.com/office/drawing/2014/chart" uri="{C3380CC4-5D6E-409C-BE32-E72D297353CC}">
              <c16:uniqueId val="{00000000-EC0D-4C59-9F89-1CCF390FE056}"/>
            </c:ext>
          </c:extLst>
        </c:ser>
        <c:dLbls>
          <c:showLegendKey val="0"/>
          <c:showVal val="0"/>
          <c:showCatName val="0"/>
          <c:showSerName val="0"/>
          <c:showPercent val="0"/>
          <c:showBubbleSize val="0"/>
        </c:dLbls>
        <c:gapWidth val="150"/>
        <c:axId val="446792064"/>
        <c:axId val="1"/>
      </c:barChart>
      <c:catAx>
        <c:axId val="44679206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7920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#3</a:t>
            </a:r>
          </a:p>
        </c:rich>
      </c:tx>
      <c:layout>
        <c:manualLayout>
          <c:xMode val="edge"/>
          <c:yMode val="edge"/>
          <c:x val="0.31287550288818272"/>
          <c:y val="3.793944770988133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('HRM #3'!$A$17,'HRM #3'!$A$20:$A$21,'HRM #3'!$A$21,'HRM #3'!$A$23)</c15:sqref>
                  </c15:fullRef>
                </c:ext>
              </c:extLst>
              <c:f>('HRM #3'!$A$17,'HRM #3'!$A$21,'HRM #3'!$A$23)</c:f>
              <c:strCache>
                <c:ptCount val="3"/>
                <c:pt idx="0">
                  <c:v>2021 W</c:v>
                </c:pt>
                <c:pt idx="1">
                  <c:v>2023 W</c:v>
                </c:pt>
                <c:pt idx="2">
                  <c:v>2024 W</c:v>
                </c:pt>
              </c:strCache>
            </c:strRef>
          </c:cat>
          <c:val>
            <c:numRef>
              <c:extLst>
                <c:ext xmlns:c15="http://schemas.microsoft.com/office/drawing/2012/chart" uri="{02D57815-91ED-43cb-92C2-25804820EDAC}">
                  <c15:fullRef>
                    <c15:sqref>('HRM #3'!$B$17,'HRM #3'!$B$20:$B$21,'HRM #3'!$B$21,'HRM #3'!$B$23)</c15:sqref>
                  </c15:fullRef>
                </c:ext>
              </c:extLst>
              <c:f>('HRM #3'!$B$17,'HRM #3'!$B$21,'HRM #3'!$B$23)</c:f>
              <c:numCache>
                <c:formatCode>0%</c:formatCode>
                <c:ptCount val="3"/>
                <c:pt idx="0">
                  <c:v>0.86399999999999999</c:v>
                </c:pt>
                <c:pt idx="1">
                  <c:v>0.73519999999999996</c:v>
                </c:pt>
                <c:pt idx="2">
                  <c:v>0.82740000000000002</c:v>
                </c:pt>
              </c:numCache>
            </c:numRef>
          </c:val>
          <c:extLst>
            <c:ext xmlns:c16="http://schemas.microsoft.com/office/drawing/2014/chart" uri="{C3380CC4-5D6E-409C-BE32-E72D297353CC}">
              <c16:uniqueId val="{00000000-0749-487F-B7E7-F15EDF16E62F}"/>
            </c:ext>
          </c:extLst>
        </c:ser>
        <c:dLbls>
          <c:showLegendKey val="0"/>
          <c:showVal val="0"/>
          <c:showCatName val="0"/>
          <c:showSerName val="0"/>
          <c:showPercent val="0"/>
          <c:showBubbleSize val="0"/>
        </c:dLbls>
        <c:gapWidth val="150"/>
        <c:axId val="444938920"/>
        <c:axId val="1"/>
      </c:barChart>
      <c:catAx>
        <c:axId val="44493892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493892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a:t>
            </a:r>
          </a:p>
        </c:rich>
      </c:tx>
      <c:layout>
        <c:manualLayout>
          <c:xMode val="edge"/>
          <c:yMode val="edge"/>
          <c:x val="0.3128755174259934"/>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 1-1'!$A$14:$A$23</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'ACCT # 1-1'!$B$14:$B$23</c:f>
              <c:numCache>
                <c:formatCode>0%</c:formatCode>
                <c:ptCount val="10"/>
                <c:pt idx="0">
                  <c:v>0.67020000000000002</c:v>
                </c:pt>
                <c:pt idx="1">
                  <c:v>0.7</c:v>
                </c:pt>
                <c:pt idx="2">
                  <c:v>0.55000000000000004</c:v>
                </c:pt>
                <c:pt idx="3">
                  <c:v>0.75</c:v>
                </c:pt>
                <c:pt idx="4">
                  <c:v>0.83666666666666667</c:v>
                </c:pt>
                <c:pt idx="5">
                  <c:v>0.60460000000000003</c:v>
                </c:pt>
                <c:pt idx="6">
                  <c:v>0.82179999999999997</c:v>
                </c:pt>
                <c:pt idx="7">
                  <c:v>0.82</c:v>
                </c:pt>
                <c:pt idx="8">
                  <c:v>0.86070000000000002</c:v>
                </c:pt>
                <c:pt idx="9">
                  <c:v>0.83</c:v>
                </c:pt>
              </c:numCache>
            </c:numRef>
          </c:val>
          <c:extLst>
            <c:ext xmlns:c16="http://schemas.microsoft.com/office/drawing/2014/chart" uri="{C3380CC4-5D6E-409C-BE32-E72D297353CC}">
              <c16:uniqueId val="{00000000-0C00-4C8E-B8B7-9F7339354266}"/>
            </c:ext>
          </c:extLst>
        </c:ser>
        <c:dLbls>
          <c:showLegendKey val="0"/>
          <c:showVal val="0"/>
          <c:showCatName val="0"/>
          <c:showSerName val="0"/>
          <c:showPercent val="0"/>
          <c:showBubbleSize val="0"/>
        </c:dLbls>
        <c:gapWidth val="150"/>
        <c:axId val="499284784"/>
        <c:axId val="1"/>
      </c:barChart>
      <c:catAx>
        <c:axId val="49928478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28478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#4</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('HRM #4'!$A$14,'HRM #4'!$A$16,'HRM #4'!$A$18,'HRM #4'!$A$20,'HRM #4'!$A$22)</c:f>
              <c:strCache>
                <c:ptCount val="5"/>
                <c:pt idx="0">
                  <c:v>2019 F</c:v>
                </c:pt>
                <c:pt idx="1">
                  <c:v>2020 F</c:v>
                </c:pt>
                <c:pt idx="2">
                  <c:v>2021 F</c:v>
                </c:pt>
                <c:pt idx="3">
                  <c:v>2022 F</c:v>
                </c:pt>
                <c:pt idx="4">
                  <c:v>2023 F</c:v>
                </c:pt>
              </c:strCache>
            </c:strRef>
          </c:cat>
          <c:val>
            <c:numRef>
              <c:f>('HRM #4'!$B$14,'HRM #4'!$B$16,'HRM #4'!$B$18,'HRM #4'!$B$20,'HRM #4'!$B$22)</c:f>
              <c:numCache>
                <c:formatCode>0%</c:formatCode>
                <c:ptCount val="5"/>
                <c:pt idx="0">
                  <c:v>0.78500000000000003</c:v>
                </c:pt>
                <c:pt idx="1">
                  <c:v>0.76959999999999995</c:v>
                </c:pt>
                <c:pt idx="2">
                  <c:v>0.79</c:v>
                </c:pt>
                <c:pt idx="3">
                  <c:v>0.72</c:v>
                </c:pt>
                <c:pt idx="4">
                  <c:v>0.80559999999999998</c:v>
                </c:pt>
              </c:numCache>
            </c:numRef>
          </c:val>
          <c:extLst>
            <c:ext xmlns:c16="http://schemas.microsoft.com/office/drawing/2014/chart" uri="{C3380CC4-5D6E-409C-BE32-E72D297353CC}">
              <c16:uniqueId val="{00000000-B4FE-48BD-92EF-A2E9E00B17FB}"/>
            </c:ext>
          </c:extLst>
        </c:ser>
        <c:dLbls>
          <c:showLegendKey val="0"/>
          <c:showVal val="0"/>
          <c:showCatName val="0"/>
          <c:showSerName val="0"/>
          <c:showPercent val="0"/>
          <c:showBubbleSize val="0"/>
        </c:dLbls>
        <c:gapWidth val="150"/>
        <c:axId val="442451160"/>
        <c:axId val="1"/>
      </c:barChart>
      <c:catAx>
        <c:axId val="44245116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245116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#5</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('HRM #5'!$A$15,'HRM #5'!$A$17,'HRM #5'!$A$19:$A$23)</c:f>
              <c:strCache>
                <c:ptCount val="7"/>
                <c:pt idx="0">
                  <c:v>2020 W</c:v>
                </c:pt>
                <c:pt idx="1">
                  <c:v>2021 W</c:v>
                </c:pt>
                <c:pt idx="2">
                  <c:v>2022 W</c:v>
                </c:pt>
                <c:pt idx="3">
                  <c:v>2022 F</c:v>
                </c:pt>
                <c:pt idx="4">
                  <c:v>2023 W</c:v>
                </c:pt>
                <c:pt idx="5">
                  <c:v>2023 F</c:v>
                </c:pt>
                <c:pt idx="6">
                  <c:v>2024 W</c:v>
                </c:pt>
              </c:strCache>
            </c:strRef>
          </c:cat>
          <c:val>
            <c:numRef>
              <c:f>('HRM #5'!$B$15,'HRM #5'!$B$17,'HRM #5'!$B$19:$B$23)</c:f>
              <c:numCache>
                <c:formatCode>0%</c:formatCode>
                <c:ptCount val="7"/>
                <c:pt idx="0">
                  <c:v>0.79900000000000004</c:v>
                </c:pt>
                <c:pt idx="1">
                  <c:v>0.74450000000000005</c:v>
                </c:pt>
                <c:pt idx="2">
                  <c:v>0.80500000000000005</c:v>
                </c:pt>
                <c:pt idx="3">
                  <c:v>0.65</c:v>
                </c:pt>
                <c:pt idx="4">
                  <c:v>0.75</c:v>
                </c:pt>
                <c:pt idx="5">
                  <c:v>0.83</c:v>
                </c:pt>
                <c:pt idx="6">
                  <c:v>0.83899999999999997</c:v>
                </c:pt>
              </c:numCache>
            </c:numRef>
          </c:val>
          <c:extLst>
            <c:ext xmlns:c16="http://schemas.microsoft.com/office/drawing/2014/chart" uri="{C3380CC4-5D6E-409C-BE32-E72D297353CC}">
              <c16:uniqueId val="{00000000-B520-4F45-9DE0-2ED1557AC7F3}"/>
            </c:ext>
          </c:extLst>
        </c:ser>
        <c:dLbls>
          <c:showLegendKey val="0"/>
          <c:showVal val="0"/>
          <c:showCatName val="0"/>
          <c:showSerName val="0"/>
          <c:showPercent val="0"/>
          <c:showBubbleSize val="0"/>
        </c:dLbls>
        <c:gapWidth val="150"/>
        <c:axId val="214855040"/>
        <c:axId val="1"/>
      </c:barChart>
      <c:catAx>
        <c:axId val="21485504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21485504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#6</a:t>
            </a:r>
          </a:p>
        </c:rich>
      </c:tx>
      <c:layout>
        <c:manualLayout>
          <c:xMode val="edge"/>
          <c:yMode val="edge"/>
          <c:x val="0.31287559055118108"/>
          <c:y val="3.793954327137678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('HRM #6'!$A$15,'HRM #6'!$A$17,'HRM #6'!$A$19:$A$23)</c:f>
              <c:strCache>
                <c:ptCount val="7"/>
                <c:pt idx="0">
                  <c:v>2020 W</c:v>
                </c:pt>
                <c:pt idx="1">
                  <c:v>2021 W</c:v>
                </c:pt>
                <c:pt idx="2">
                  <c:v>2022 W</c:v>
                </c:pt>
                <c:pt idx="3">
                  <c:v>2022 F</c:v>
                </c:pt>
                <c:pt idx="4">
                  <c:v>2023 W</c:v>
                </c:pt>
                <c:pt idx="5">
                  <c:v>2023 F</c:v>
                </c:pt>
                <c:pt idx="6">
                  <c:v>2024 W</c:v>
                </c:pt>
              </c:strCache>
            </c:strRef>
          </c:cat>
          <c:val>
            <c:numRef>
              <c:f>('HRM #6'!$B$15,'HRM #6'!$B$17,'HRM #6'!$B$19:$B$23)</c:f>
              <c:numCache>
                <c:formatCode>0%</c:formatCode>
                <c:ptCount val="7"/>
                <c:pt idx="0">
                  <c:v>0.70099999999999996</c:v>
                </c:pt>
                <c:pt idx="1">
                  <c:v>0.67949999999999999</c:v>
                </c:pt>
                <c:pt idx="2">
                  <c:v>0.69</c:v>
                </c:pt>
                <c:pt idx="3">
                  <c:v>0.7</c:v>
                </c:pt>
                <c:pt idx="4">
                  <c:v>0.74</c:v>
                </c:pt>
                <c:pt idx="5">
                  <c:v>0.67</c:v>
                </c:pt>
                <c:pt idx="6">
                  <c:v>0.70499999999999996</c:v>
                </c:pt>
              </c:numCache>
            </c:numRef>
          </c:val>
          <c:extLst>
            <c:ext xmlns:c16="http://schemas.microsoft.com/office/drawing/2014/chart" uri="{C3380CC4-5D6E-409C-BE32-E72D297353CC}">
              <c16:uniqueId val="{00000000-27FB-4193-878E-57D2176537C2}"/>
            </c:ext>
          </c:extLst>
        </c:ser>
        <c:dLbls>
          <c:showLegendKey val="0"/>
          <c:showVal val="0"/>
          <c:showCatName val="0"/>
          <c:showSerName val="0"/>
          <c:showPercent val="0"/>
          <c:showBubbleSize val="0"/>
        </c:dLbls>
        <c:gapWidth val="150"/>
        <c:axId val="213989224"/>
        <c:axId val="1"/>
      </c:barChart>
      <c:catAx>
        <c:axId val="21398922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21398922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 7</a:t>
            </a:r>
          </a:p>
        </c:rich>
      </c:tx>
      <c:layout>
        <c:manualLayout>
          <c:xMode val="edge"/>
          <c:yMode val="edge"/>
          <c:x val="0.31287532285555941"/>
          <c:y val="3.7939586173636422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('HRM #7'!$A$14,'HRM #7'!$A$16,'HRM #7'!$A$18,'HRM #7'!$A$20,'HRM #7'!$A$22)</c:f>
              <c:strCache>
                <c:ptCount val="5"/>
                <c:pt idx="0">
                  <c:v>2019 F</c:v>
                </c:pt>
                <c:pt idx="1">
                  <c:v>2020 F</c:v>
                </c:pt>
                <c:pt idx="2">
                  <c:v>2021 F</c:v>
                </c:pt>
                <c:pt idx="3">
                  <c:v>2022 F</c:v>
                </c:pt>
                <c:pt idx="4">
                  <c:v>2023 F</c:v>
                </c:pt>
              </c:strCache>
            </c:strRef>
          </c:cat>
          <c:val>
            <c:numRef>
              <c:f>('HRM #7'!$B$14,'HRM #7'!$B$16,'HRM #7'!$B$18,'HRM #7'!$B$20,'HRM #7'!$B$22)</c:f>
              <c:numCache>
                <c:formatCode>0%</c:formatCode>
                <c:ptCount val="5"/>
                <c:pt idx="0">
                  <c:v>0.73299999999999998</c:v>
                </c:pt>
                <c:pt idx="1">
                  <c:v>0.73099999999999998</c:v>
                </c:pt>
                <c:pt idx="2">
                  <c:v>0.87</c:v>
                </c:pt>
                <c:pt idx="3">
                  <c:v>0.84099999999999997</c:v>
                </c:pt>
                <c:pt idx="4">
                  <c:v>0.83460000000000001</c:v>
                </c:pt>
              </c:numCache>
            </c:numRef>
          </c:val>
          <c:extLst>
            <c:ext xmlns:c16="http://schemas.microsoft.com/office/drawing/2014/chart" uri="{C3380CC4-5D6E-409C-BE32-E72D297353CC}">
              <c16:uniqueId val="{00000000-AF54-441C-9866-F77C254A739C}"/>
            </c:ext>
          </c:extLst>
        </c:ser>
        <c:dLbls>
          <c:showLegendKey val="0"/>
          <c:showVal val="0"/>
          <c:showCatName val="0"/>
          <c:showSerName val="0"/>
          <c:showPercent val="0"/>
          <c:showBubbleSize val="0"/>
        </c:dLbls>
        <c:gapWidth val="150"/>
        <c:axId val="575209784"/>
        <c:axId val="1"/>
      </c:barChart>
      <c:catAx>
        <c:axId val="57520978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0978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 8</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('HRM #8'!$A$15,'HRM #8'!$A$16,'HRM #8'!$A$21,'HRM #8'!$A$23)</c:f>
              <c:strCache>
                <c:ptCount val="4"/>
                <c:pt idx="0">
                  <c:v>2020 W</c:v>
                </c:pt>
                <c:pt idx="1">
                  <c:v>2020 F</c:v>
                </c:pt>
                <c:pt idx="2">
                  <c:v>2023 W</c:v>
                </c:pt>
                <c:pt idx="3">
                  <c:v>2024 W</c:v>
                </c:pt>
              </c:strCache>
            </c:strRef>
          </c:cat>
          <c:val>
            <c:numRef>
              <c:f>('HRM #8'!$B$15,'HRM #8'!$B$16,'HRM #8'!$B$21,'HRM #8'!$B$23)</c:f>
              <c:numCache>
                <c:formatCode>0%</c:formatCode>
                <c:ptCount val="4"/>
                <c:pt idx="0">
                  <c:v>0.81299999999999994</c:v>
                </c:pt>
                <c:pt idx="1">
                  <c:v>0.83399999999999996</c:v>
                </c:pt>
                <c:pt idx="2">
                  <c:v>0.80200000000000005</c:v>
                </c:pt>
                <c:pt idx="3">
                  <c:v>0.78600000000000003</c:v>
                </c:pt>
              </c:numCache>
            </c:numRef>
          </c:val>
          <c:extLst>
            <c:ext xmlns:c16="http://schemas.microsoft.com/office/drawing/2014/chart" uri="{C3380CC4-5D6E-409C-BE32-E72D297353CC}">
              <c16:uniqueId val="{00000000-C6AD-41ED-9CDD-70769A1F8E9E}"/>
            </c:ext>
          </c:extLst>
        </c:ser>
        <c:dLbls>
          <c:showLegendKey val="0"/>
          <c:showVal val="0"/>
          <c:showCatName val="0"/>
          <c:showSerName val="0"/>
          <c:showPercent val="0"/>
          <c:showBubbleSize val="0"/>
        </c:dLbls>
        <c:gapWidth val="150"/>
        <c:axId val="575207816"/>
        <c:axId val="1"/>
      </c:barChart>
      <c:catAx>
        <c:axId val="57520781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07816"/>
        <c:crosses val="autoZero"/>
        <c:crossBetween val="between"/>
      </c:valAx>
    </c:plotArea>
    <c:plotVisOnly val="1"/>
    <c:dispBlanksAs val="gap"/>
    <c:showDLblsOverMax val="0"/>
  </c:chart>
  <c:printSettings>
    <c:headerFooter/>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#1</a:t>
            </a:r>
          </a:p>
        </c:rich>
      </c:tx>
      <c:layout>
        <c:manualLayout>
          <c:xMode val="edge"/>
          <c:yMode val="edge"/>
          <c:x val="0.31287550288818272"/>
          <c:y val="3.793963254593175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800" b="1">
                    <a:latin typeface="Garamond" panose="02020404030301010803"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('MGT #1'!$A$14:$A$19,'MGT #1'!$A$20:$A$21,'MGT #1'!$A$22:$A$23)</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('MGT #1'!$B$14:$B$19,'MGT #1'!$B$20:$B$21,'MGT #1'!$B$22:$B$23)</c:f>
              <c:numCache>
                <c:formatCode>0%</c:formatCode>
                <c:ptCount val="10"/>
                <c:pt idx="0">
                  <c:v>0.71499999999999997</c:v>
                </c:pt>
                <c:pt idx="1">
                  <c:v>0.69599999999999995</c:v>
                </c:pt>
                <c:pt idx="2">
                  <c:v>0.74329999999999996</c:v>
                </c:pt>
                <c:pt idx="3">
                  <c:v>0.71809999999999996</c:v>
                </c:pt>
                <c:pt idx="4">
                  <c:v>0.70745000000000002</c:v>
                </c:pt>
                <c:pt idx="5">
                  <c:v>0.745</c:v>
                </c:pt>
                <c:pt idx="6">
                  <c:v>0.72399999999999998</c:v>
                </c:pt>
                <c:pt idx="7">
                  <c:v>0.71319999999999995</c:v>
                </c:pt>
                <c:pt idx="8">
                  <c:v>0.71679999999999999</c:v>
                </c:pt>
                <c:pt idx="9">
                  <c:v>0.70379999999999998</c:v>
                </c:pt>
              </c:numCache>
            </c:numRef>
          </c:val>
          <c:extLst>
            <c:ext xmlns:c16="http://schemas.microsoft.com/office/drawing/2014/chart" uri="{C3380CC4-5D6E-409C-BE32-E72D297353CC}">
              <c16:uniqueId val="{00000000-5C84-47BD-A18B-D2A38E37CE98}"/>
            </c:ext>
          </c:extLst>
        </c:ser>
        <c:dLbls>
          <c:showLegendKey val="0"/>
          <c:showVal val="0"/>
          <c:showCatName val="0"/>
          <c:showSerName val="0"/>
          <c:showPercent val="0"/>
          <c:showBubbleSize val="0"/>
        </c:dLbls>
        <c:gapWidth val="150"/>
        <c:axId val="575212736"/>
        <c:axId val="1"/>
      </c:barChart>
      <c:catAx>
        <c:axId val="575212736"/>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1273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#2</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8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('MGT #2'!$A$14:$A$17,'MGT #2'!$A$18:$A$21,'MGT #2'!$A$22:$A$23)</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('MGT #2'!$B$14:$B$17,'MGT #2'!$B$18:$B$21,'MGT #2'!$B$22:$B$23)</c:f>
              <c:numCache>
                <c:formatCode>0%</c:formatCode>
                <c:ptCount val="10"/>
                <c:pt idx="0">
                  <c:v>0.75249999999999995</c:v>
                </c:pt>
                <c:pt idx="1">
                  <c:v>0.67669999999999997</c:v>
                </c:pt>
                <c:pt idx="2">
                  <c:v>0.6885</c:v>
                </c:pt>
                <c:pt idx="3">
                  <c:v>0.72240000000000004</c:v>
                </c:pt>
                <c:pt idx="4">
                  <c:v>0.67222499999999996</c:v>
                </c:pt>
                <c:pt idx="5">
                  <c:v>0.66833333333333333</c:v>
                </c:pt>
                <c:pt idx="6">
                  <c:v>0.78400000000000003</c:v>
                </c:pt>
                <c:pt idx="7">
                  <c:v>0.70520000000000005</c:v>
                </c:pt>
                <c:pt idx="8">
                  <c:v>0.70079999999999998</c:v>
                </c:pt>
                <c:pt idx="9">
                  <c:v>0.63139999999999996</c:v>
                </c:pt>
              </c:numCache>
            </c:numRef>
          </c:val>
          <c:extLst>
            <c:ext xmlns:c16="http://schemas.microsoft.com/office/drawing/2014/chart" uri="{C3380CC4-5D6E-409C-BE32-E72D297353CC}">
              <c16:uniqueId val="{00000000-DD56-411F-8259-BCDE7727E086}"/>
            </c:ext>
          </c:extLst>
        </c:ser>
        <c:dLbls>
          <c:showLegendKey val="0"/>
          <c:showVal val="0"/>
          <c:showCatName val="0"/>
          <c:showSerName val="0"/>
          <c:showPercent val="0"/>
          <c:showBubbleSize val="0"/>
        </c:dLbls>
        <c:gapWidth val="150"/>
        <c:axId val="575225856"/>
        <c:axId val="1"/>
      </c:barChart>
      <c:catAx>
        <c:axId val="575225856"/>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2585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#3</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8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('MGT #3'!$A$14:$A$19,'MGT #3'!$A$20:$A$21,'MGT #3'!$A$22:$A$23)</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('MGT #3'!$B$14:$B$19,'MGT #3'!$B$20:$B$21,'MGT #3'!$B$22:$B$23)</c:f>
              <c:numCache>
                <c:formatCode>0%</c:formatCode>
                <c:ptCount val="10"/>
                <c:pt idx="0">
                  <c:v>0.76</c:v>
                </c:pt>
                <c:pt idx="1">
                  <c:v>0.77</c:v>
                </c:pt>
                <c:pt idx="2">
                  <c:v>0.79</c:v>
                </c:pt>
                <c:pt idx="3">
                  <c:v>0.73</c:v>
                </c:pt>
                <c:pt idx="4">
                  <c:v>0.76749999999999996</c:v>
                </c:pt>
                <c:pt idx="5">
                  <c:v>0.77500000000000002</c:v>
                </c:pt>
                <c:pt idx="6">
                  <c:v>0.82</c:v>
                </c:pt>
                <c:pt idx="7">
                  <c:v>0.73</c:v>
                </c:pt>
                <c:pt idx="8">
                  <c:v>0.81589999999999996</c:v>
                </c:pt>
                <c:pt idx="9">
                  <c:v>0.83720000000000006</c:v>
                </c:pt>
              </c:numCache>
            </c:numRef>
          </c:val>
          <c:extLst>
            <c:ext xmlns:c16="http://schemas.microsoft.com/office/drawing/2014/chart" uri="{C3380CC4-5D6E-409C-BE32-E72D297353CC}">
              <c16:uniqueId val="{00000000-A988-4D0D-B314-85D52BD2EB65}"/>
            </c:ext>
          </c:extLst>
        </c:ser>
        <c:dLbls>
          <c:showLegendKey val="0"/>
          <c:showVal val="0"/>
          <c:showCatName val="0"/>
          <c:showSerName val="0"/>
          <c:showPercent val="0"/>
          <c:showBubbleSize val="0"/>
        </c:dLbls>
        <c:gapWidth val="150"/>
        <c:axId val="575217984"/>
        <c:axId val="1"/>
      </c:barChart>
      <c:catAx>
        <c:axId val="575217984"/>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1798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#4</a:t>
            </a:r>
          </a:p>
        </c:rich>
      </c:tx>
      <c:layout>
        <c:manualLayout>
          <c:xMode val="edge"/>
          <c:yMode val="edge"/>
          <c:x val="0.31287556121353094"/>
          <c:y val="3.793963254593175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8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('MGT #4'!$A$15,'MGT #4'!$A$17,'MGT #4'!$A$19,'MGT #4'!$A$21,'MGT #4'!$A$23)</c:f>
              <c:strCache>
                <c:ptCount val="5"/>
                <c:pt idx="0">
                  <c:v>2020 W</c:v>
                </c:pt>
                <c:pt idx="1">
                  <c:v>2021 W</c:v>
                </c:pt>
                <c:pt idx="2">
                  <c:v>2022 W</c:v>
                </c:pt>
                <c:pt idx="3">
                  <c:v>2023 W</c:v>
                </c:pt>
                <c:pt idx="4">
                  <c:v>2024 W</c:v>
                </c:pt>
              </c:strCache>
            </c:strRef>
          </c:cat>
          <c:val>
            <c:numRef>
              <c:f>('MGT #4'!$B$15,'MGT #4'!$B$17,'MGT #4'!$B$19,'MGT #4'!$B$21,'MGT #4'!$B$23)</c:f>
              <c:numCache>
                <c:formatCode>0%</c:formatCode>
                <c:ptCount val="5"/>
                <c:pt idx="0">
                  <c:v>0.79679999999999995</c:v>
                </c:pt>
                <c:pt idx="1">
                  <c:v>0.7722</c:v>
                </c:pt>
                <c:pt idx="2">
                  <c:v>0.7087</c:v>
                </c:pt>
                <c:pt idx="3">
                  <c:v>0.70689999999999997</c:v>
                </c:pt>
                <c:pt idx="4">
                  <c:v>0.76</c:v>
                </c:pt>
              </c:numCache>
            </c:numRef>
          </c:val>
          <c:extLst>
            <c:ext xmlns:c16="http://schemas.microsoft.com/office/drawing/2014/chart" uri="{C3380CC4-5D6E-409C-BE32-E72D297353CC}">
              <c16:uniqueId val="{00000000-012B-492D-9336-9998C36271E1}"/>
            </c:ext>
          </c:extLst>
        </c:ser>
        <c:dLbls>
          <c:showLegendKey val="0"/>
          <c:showVal val="0"/>
          <c:showCatName val="0"/>
          <c:showSerName val="0"/>
          <c:showPercent val="0"/>
          <c:showBubbleSize val="0"/>
        </c:dLbls>
        <c:gapWidth val="150"/>
        <c:axId val="575221920"/>
        <c:axId val="1"/>
      </c:barChart>
      <c:catAx>
        <c:axId val="575221920"/>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2192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#1</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('MKT #1 '!$A$14:$A$19,'MKT #1 '!$A$20,'MKT #1 '!$A$20:$A$21,'MKT #1 '!$A$22:$A$23)</c:f>
              <c:strCache>
                <c:ptCount val="11"/>
                <c:pt idx="0">
                  <c:v>2019 F</c:v>
                </c:pt>
                <c:pt idx="1">
                  <c:v>2020 W</c:v>
                </c:pt>
                <c:pt idx="2">
                  <c:v>2020 F</c:v>
                </c:pt>
                <c:pt idx="3">
                  <c:v>2021 W</c:v>
                </c:pt>
                <c:pt idx="4">
                  <c:v>2021 F</c:v>
                </c:pt>
                <c:pt idx="5">
                  <c:v>2022 W</c:v>
                </c:pt>
                <c:pt idx="6">
                  <c:v>2022 F</c:v>
                </c:pt>
                <c:pt idx="7">
                  <c:v>2022 F</c:v>
                </c:pt>
                <c:pt idx="8">
                  <c:v>2023 W</c:v>
                </c:pt>
                <c:pt idx="9">
                  <c:v>2023 F</c:v>
                </c:pt>
                <c:pt idx="10">
                  <c:v>2024 W</c:v>
                </c:pt>
              </c:strCache>
            </c:strRef>
          </c:cat>
          <c:val>
            <c:numRef>
              <c:f>('MKT #1 '!$B$14:$B$19,'MKT #1 '!$B$20,'MKT #1 '!$B$20:$B$21,'MKT #1 '!$B$22:$B$23)</c:f>
              <c:numCache>
                <c:formatCode>0%</c:formatCode>
                <c:ptCount val="11"/>
                <c:pt idx="0">
                  <c:v>0.63500000000000001</c:v>
                </c:pt>
                <c:pt idx="1">
                  <c:v>0.69320000000000004</c:v>
                </c:pt>
                <c:pt idx="2">
                  <c:v>0.75180000000000002</c:v>
                </c:pt>
                <c:pt idx="3">
                  <c:v>0.78110000000000002</c:v>
                </c:pt>
                <c:pt idx="4">
                  <c:v>0.70609999999999984</c:v>
                </c:pt>
                <c:pt idx="5">
                  <c:v>0.75452727272727271</c:v>
                </c:pt>
                <c:pt idx="6">
                  <c:v>0.68600000000000005</c:v>
                </c:pt>
                <c:pt idx="7">
                  <c:v>0.68600000000000005</c:v>
                </c:pt>
                <c:pt idx="8">
                  <c:v>0.76</c:v>
                </c:pt>
                <c:pt idx="9">
                  <c:v>0.74099999999999999</c:v>
                </c:pt>
                <c:pt idx="10">
                  <c:v>0.74299999999999999</c:v>
                </c:pt>
              </c:numCache>
            </c:numRef>
          </c:val>
          <c:extLst>
            <c:ext xmlns:c16="http://schemas.microsoft.com/office/drawing/2014/chart" uri="{C3380CC4-5D6E-409C-BE32-E72D297353CC}">
              <c16:uniqueId val="{00000000-5C06-449F-943F-9193D81BAAE5}"/>
            </c:ext>
          </c:extLst>
        </c:ser>
        <c:dLbls>
          <c:showLegendKey val="0"/>
          <c:showVal val="0"/>
          <c:showCatName val="0"/>
          <c:showSerName val="0"/>
          <c:showPercent val="0"/>
          <c:showBubbleSize val="0"/>
        </c:dLbls>
        <c:gapWidth val="150"/>
        <c:axId val="575228808"/>
        <c:axId val="1"/>
      </c:barChart>
      <c:catAx>
        <c:axId val="575228808"/>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28808"/>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a:t>
            </a:r>
          </a:p>
        </c:rich>
      </c:tx>
      <c:layout>
        <c:manualLayout>
          <c:xMode val="edge"/>
          <c:yMode val="edge"/>
          <c:x val="0.3128755174259934"/>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#1-2'!$A$14:$A$18</c:f>
              <c:strCache>
                <c:ptCount val="5"/>
                <c:pt idx="0">
                  <c:v>2022 W</c:v>
                </c:pt>
                <c:pt idx="1">
                  <c:v>2022 F</c:v>
                </c:pt>
                <c:pt idx="2">
                  <c:v>2023 W</c:v>
                </c:pt>
                <c:pt idx="3">
                  <c:v>2023 F</c:v>
                </c:pt>
                <c:pt idx="4">
                  <c:v>2024 W</c:v>
                </c:pt>
              </c:strCache>
            </c:strRef>
          </c:cat>
          <c:val>
            <c:numRef>
              <c:f>'ACCT #1-2'!$B$14:$B$18</c:f>
              <c:numCache>
                <c:formatCode>0%</c:formatCode>
                <c:ptCount val="5"/>
                <c:pt idx="0">
                  <c:v>0.72389999999999999</c:v>
                </c:pt>
                <c:pt idx="1">
                  <c:v>0.70630000000000004</c:v>
                </c:pt>
                <c:pt idx="2">
                  <c:v>0.79200000000000004</c:v>
                </c:pt>
                <c:pt idx="3">
                  <c:v>0.7</c:v>
                </c:pt>
                <c:pt idx="4">
                  <c:v>0.622</c:v>
                </c:pt>
              </c:numCache>
            </c:numRef>
          </c:val>
          <c:extLst>
            <c:ext xmlns:c16="http://schemas.microsoft.com/office/drawing/2014/chart" uri="{C3380CC4-5D6E-409C-BE32-E72D297353CC}">
              <c16:uniqueId val="{00000000-3CA7-4392-844D-DC20F09C519D}"/>
            </c:ext>
          </c:extLst>
        </c:ser>
        <c:dLbls>
          <c:showLegendKey val="0"/>
          <c:showVal val="0"/>
          <c:showCatName val="0"/>
          <c:showSerName val="0"/>
          <c:showPercent val="0"/>
          <c:showBubbleSize val="0"/>
        </c:dLbls>
        <c:gapWidth val="150"/>
        <c:axId val="499285112"/>
        <c:axId val="1"/>
      </c:barChart>
      <c:catAx>
        <c:axId val="49928511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28511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#2</a:t>
            </a:r>
          </a:p>
        </c:rich>
      </c:tx>
      <c:layout>
        <c:manualLayout>
          <c:xMode val="edge"/>
          <c:yMode val="edge"/>
          <c:x val="0.31287556121353094"/>
          <c:y val="3.7939319018569784E-2"/>
        </c:manualLayout>
      </c:layout>
      <c:overlay val="0"/>
    </c:title>
    <c:autoTitleDeleted val="0"/>
    <c:plotArea>
      <c:layout>
        <c:manualLayout>
          <c:layoutTarget val="inner"/>
          <c:xMode val="edge"/>
          <c:yMode val="edge"/>
          <c:x val="9.4122330753302702E-2"/>
          <c:y val="0.18798528305236947"/>
          <c:w val="0.84000931655312028"/>
          <c:h val="0.70262402664689017"/>
        </c:manualLayout>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('MKT #2'!$A$14:$A$19,'MKT #2'!$A$20:$A$21,'MKT #2'!$A$22:$A$23)</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('MKT #2'!$B$14:$B$19,'MKT #2'!$B$20:$B$21,'MKT #2'!$B$22:$B$23)</c:f>
              <c:numCache>
                <c:formatCode>0%</c:formatCode>
                <c:ptCount val="10"/>
                <c:pt idx="0">
                  <c:v>0.7</c:v>
                </c:pt>
                <c:pt idx="1">
                  <c:v>0.73080000000000001</c:v>
                </c:pt>
                <c:pt idx="2">
                  <c:v>0.76590000000000003</c:v>
                </c:pt>
                <c:pt idx="3">
                  <c:v>0.74170000000000003</c:v>
                </c:pt>
                <c:pt idx="4">
                  <c:v>0.81224999999999992</c:v>
                </c:pt>
                <c:pt idx="5">
                  <c:v>0.75205</c:v>
                </c:pt>
                <c:pt idx="6">
                  <c:v>0.81699999999999995</c:v>
                </c:pt>
                <c:pt idx="7">
                  <c:v>0.82809999999999995</c:v>
                </c:pt>
                <c:pt idx="8">
                  <c:v>0.78779999999999994</c:v>
                </c:pt>
                <c:pt idx="9">
                  <c:v>0.77359999999999995</c:v>
                </c:pt>
              </c:numCache>
            </c:numRef>
          </c:val>
          <c:extLst>
            <c:ext xmlns:c16="http://schemas.microsoft.com/office/drawing/2014/chart" uri="{C3380CC4-5D6E-409C-BE32-E72D297353CC}">
              <c16:uniqueId val="{00000000-6C92-458B-8C6C-EDBF1DA83B49}"/>
            </c:ext>
          </c:extLst>
        </c:ser>
        <c:dLbls>
          <c:showLegendKey val="0"/>
          <c:showVal val="0"/>
          <c:showCatName val="0"/>
          <c:showSerName val="0"/>
          <c:showPercent val="0"/>
          <c:showBubbleSize val="0"/>
        </c:dLbls>
        <c:gapWidth val="150"/>
        <c:axId val="575229464"/>
        <c:axId val="1"/>
      </c:barChart>
      <c:catAx>
        <c:axId val="575229464"/>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294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#3</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('MKT #3 '!$A$15:$A$16,'MKT #3 '!$A$18:$A$19,'MKT #3 '!$A$21,'MKT #3 '!$A$22:$A$23)</c15:sqref>
                  </c15:fullRef>
                </c:ext>
              </c:extLst>
              <c:f>('MKT #3 '!$A$15:$A$16,'MKT #3 '!$A$18:$A$19,'MKT #3 '!$A$21,'MKT #3 '!$A$23)</c:f>
              <c:strCache>
                <c:ptCount val="6"/>
                <c:pt idx="0">
                  <c:v>2020 W</c:v>
                </c:pt>
                <c:pt idx="1">
                  <c:v>2020 F</c:v>
                </c:pt>
                <c:pt idx="2">
                  <c:v>2021 F</c:v>
                </c:pt>
                <c:pt idx="3">
                  <c:v>2022 W</c:v>
                </c:pt>
                <c:pt idx="4">
                  <c:v>2023 W</c:v>
                </c:pt>
                <c:pt idx="5">
                  <c:v>2024 W</c:v>
                </c:pt>
              </c:strCache>
            </c:strRef>
          </c:cat>
          <c:val>
            <c:numRef>
              <c:extLst>
                <c:ext xmlns:c15="http://schemas.microsoft.com/office/drawing/2012/chart" uri="{02D57815-91ED-43cb-92C2-25804820EDAC}">
                  <c15:fullRef>
                    <c15:sqref>('MKT #3 '!$B$15:$B$16,'MKT #3 '!$B$18:$B$19,'MKT #3 '!$B$21,'MKT #3 '!$B$22:$B$23)</c15:sqref>
                  </c15:fullRef>
                </c:ext>
              </c:extLst>
              <c:f>('MKT #3 '!$B$15:$B$16,'MKT #3 '!$B$18:$B$19,'MKT #3 '!$B$21,'MKT #3 '!$B$23)</c:f>
              <c:numCache>
                <c:formatCode>0%</c:formatCode>
                <c:ptCount val="6"/>
                <c:pt idx="0">
                  <c:v>0.72270000000000001</c:v>
                </c:pt>
                <c:pt idx="1">
                  <c:v>0.72799999999999998</c:v>
                </c:pt>
                <c:pt idx="2">
                  <c:v>0.70950000000000002</c:v>
                </c:pt>
                <c:pt idx="3">
                  <c:v>0.75700000000000001</c:v>
                </c:pt>
                <c:pt idx="4">
                  <c:v>0.67500000000000004</c:v>
                </c:pt>
                <c:pt idx="5">
                  <c:v>0.82099999999999995</c:v>
                </c:pt>
              </c:numCache>
            </c:numRef>
          </c:val>
          <c:extLst>
            <c:ext xmlns:c16="http://schemas.microsoft.com/office/drawing/2014/chart" uri="{C3380CC4-5D6E-409C-BE32-E72D297353CC}">
              <c16:uniqueId val="{00000000-8915-44DD-A101-5DEA5977C2CD}"/>
            </c:ext>
          </c:extLst>
        </c:ser>
        <c:dLbls>
          <c:showLegendKey val="0"/>
          <c:showVal val="0"/>
          <c:showCatName val="0"/>
          <c:showSerName val="0"/>
          <c:showPercent val="0"/>
          <c:showBubbleSize val="0"/>
        </c:dLbls>
        <c:gapWidth val="150"/>
        <c:axId val="575236680"/>
        <c:axId val="1"/>
      </c:barChart>
      <c:catAx>
        <c:axId val="575236680"/>
        <c:scaling>
          <c:orientation val="minMax"/>
        </c:scaling>
        <c:delete val="0"/>
        <c:axPos val="b"/>
        <c:numFmt formatCode="General" sourceLinked="0"/>
        <c:majorTickMark val="out"/>
        <c:minorTickMark val="none"/>
        <c:tickLblPos val="nextTo"/>
        <c:txPr>
          <a:bodyPr/>
          <a:lstStyle/>
          <a:p>
            <a:pPr>
              <a:defRPr sz="7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3668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#4</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('MKT #4'!$A$15:$A$19,'MKT #4'!$A$20:$A$21,'MKT #4'!$A$22:$A$23)</c:f>
              <c:strCache>
                <c:ptCount val="9"/>
                <c:pt idx="0">
                  <c:v>2020 W</c:v>
                </c:pt>
                <c:pt idx="1">
                  <c:v>2020 F</c:v>
                </c:pt>
                <c:pt idx="2">
                  <c:v>2021 W</c:v>
                </c:pt>
                <c:pt idx="3">
                  <c:v>2021 F</c:v>
                </c:pt>
                <c:pt idx="4">
                  <c:v>2022 W</c:v>
                </c:pt>
                <c:pt idx="5">
                  <c:v>2022 F</c:v>
                </c:pt>
                <c:pt idx="6">
                  <c:v>2023 W</c:v>
                </c:pt>
                <c:pt idx="7">
                  <c:v>2023 F</c:v>
                </c:pt>
                <c:pt idx="8">
                  <c:v>2024 W</c:v>
                </c:pt>
              </c:strCache>
            </c:strRef>
          </c:cat>
          <c:val>
            <c:numRef>
              <c:f>('MKT #4'!$B$15:$B$19,'MKT #4'!$B$20:$B$21,'MKT #4'!$B$22:$B$23)</c:f>
              <c:numCache>
                <c:formatCode>0%</c:formatCode>
                <c:ptCount val="9"/>
                <c:pt idx="0">
                  <c:v>0.70730000000000004</c:v>
                </c:pt>
                <c:pt idx="1">
                  <c:v>0.79</c:v>
                </c:pt>
                <c:pt idx="2">
                  <c:v>0.75760000000000005</c:v>
                </c:pt>
                <c:pt idx="3">
                  <c:v>0.73530000000000006</c:v>
                </c:pt>
                <c:pt idx="4">
                  <c:v>0.72993333333333321</c:v>
                </c:pt>
                <c:pt idx="5">
                  <c:v>0.7</c:v>
                </c:pt>
                <c:pt idx="6">
                  <c:v>0.74929999999999997</c:v>
                </c:pt>
                <c:pt idx="7">
                  <c:v>0.71899999999999997</c:v>
                </c:pt>
                <c:pt idx="8">
                  <c:v>0.69069999999999998</c:v>
                </c:pt>
              </c:numCache>
            </c:numRef>
          </c:val>
          <c:extLst>
            <c:ext xmlns:c16="http://schemas.microsoft.com/office/drawing/2014/chart" uri="{C3380CC4-5D6E-409C-BE32-E72D297353CC}">
              <c16:uniqueId val="{00000000-4018-4A68-9151-3EB410000081}"/>
            </c:ext>
          </c:extLst>
        </c:ser>
        <c:dLbls>
          <c:showLegendKey val="0"/>
          <c:showVal val="0"/>
          <c:showCatName val="0"/>
          <c:showSerName val="0"/>
          <c:showPercent val="0"/>
          <c:showBubbleSize val="0"/>
        </c:dLbls>
        <c:gapWidth val="150"/>
        <c:axId val="575233400"/>
        <c:axId val="1"/>
      </c:barChart>
      <c:catAx>
        <c:axId val="575233400"/>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3340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#5</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('MKT #5'!$A$14:$A$21,'MKT #5'!$A$22:$A$23)</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('MKT #5'!$B$14:$B$21,'MKT #5'!$B$22:$B$23)</c:f>
              <c:numCache>
                <c:formatCode>0%</c:formatCode>
                <c:ptCount val="10"/>
                <c:pt idx="0">
                  <c:v>0.78</c:v>
                </c:pt>
                <c:pt idx="1">
                  <c:v>0.78</c:v>
                </c:pt>
                <c:pt idx="2">
                  <c:v>0.79400000000000004</c:v>
                </c:pt>
                <c:pt idx="3">
                  <c:v>0.79</c:v>
                </c:pt>
                <c:pt idx="4">
                  <c:v>0.79500000000000004</c:v>
                </c:pt>
                <c:pt idx="5">
                  <c:v>0.79500000000000004</c:v>
                </c:pt>
                <c:pt idx="6">
                  <c:v>0.83</c:v>
                </c:pt>
                <c:pt idx="7">
                  <c:v>0.82</c:v>
                </c:pt>
                <c:pt idx="8">
                  <c:v>0.85</c:v>
                </c:pt>
                <c:pt idx="9">
                  <c:v>0.78</c:v>
                </c:pt>
              </c:numCache>
            </c:numRef>
          </c:val>
          <c:extLst>
            <c:ext xmlns:c16="http://schemas.microsoft.com/office/drawing/2014/chart" uri="{C3380CC4-5D6E-409C-BE32-E72D297353CC}">
              <c16:uniqueId val="{00000000-9D90-48C3-BBD8-89E9942DFF18}"/>
            </c:ext>
          </c:extLst>
        </c:ser>
        <c:dLbls>
          <c:showLegendKey val="0"/>
          <c:showVal val="0"/>
          <c:showCatName val="0"/>
          <c:showSerName val="0"/>
          <c:showPercent val="0"/>
          <c:showBubbleSize val="0"/>
        </c:dLbls>
        <c:gapWidth val="150"/>
        <c:axId val="575239960"/>
        <c:axId val="1"/>
      </c:barChart>
      <c:catAx>
        <c:axId val="575239960"/>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3996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#6</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('MKT #6'!$A$15,'MKT #6'!$A$17,'MKT #6'!$A$19,'MKT #6'!$A$21,'MKT #6'!$A$23)</c:f>
              <c:strCache>
                <c:ptCount val="5"/>
                <c:pt idx="0">
                  <c:v>2020 W</c:v>
                </c:pt>
                <c:pt idx="1">
                  <c:v>2021 W</c:v>
                </c:pt>
                <c:pt idx="2">
                  <c:v>2022 W</c:v>
                </c:pt>
                <c:pt idx="3">
                  <c:v>2023 W</c:v>
                </c:pt>
                <c:pt idx="4">
                  <c:v>2024 W</c:v>
                </c:pt>
              </c:strCache>
            </c:strRef>
          </c:cat>
          <c:val>
            <c:numRef>
              <c:f>('MKT #6'!$B$15,'MKT #6'!$B$17,'MKT #6'!$B$19,'MKT #6'!$B$21,'MKT #6'!$B$23)</c:f>
              <c:numCache>
                <c:formatCode>0%</c:formatCode>
                <c:ptCount val="5"/>
                <c:pt idx="0">
                  <c:v>0.81950000000000001</c:v>
                </c:pt>
                <c:pt idx="1">
                  <c:v>0.66500000000000004</c:v>
                </c:pt>
                <c:pt idx="2">
                  <c:v>0.81950000000000001</c:v>
                </c:pt>
                <c:pt idx="3">
                  <c:v>0.63</c:v>
                </c:pt>
                <c:pt idx="4">
                  <c:v>0.64</c:v>
                </c:pt>
              </c:numCache>
            </c:numRef>
          </c:val>
          <c:extLst>
            <c:ext xmlns:c16="http://schemas.microsoft.com/office/drawing/2014/chart" uri="{C3380CC4-5D6E-409C-BE32-E72D297353CC}">
              <c16:uniqueId val="{00000000-8B84-4B32-A6EA-4619989A6152}"/>
            </c:ext>
          </c:extLst>
        </c:ser>
        <c:dLbls>
          <c:showLegendKey val="0"/>
          <c:showVal val="0"/>
          <c:showCatName val="0"/>
          <c:showSerName val="0"/>
          <c:showPercent val="0"/>
          <c:showBubbleSize val="0"/>
        </c:dLbls>
        <c:gapWidth val="150"/>
        <c:axId val="575238976"/>
        <c:axId val="1"/>
      </c:barChart>
      <c:catAx>
        <c:axId val="575238976"/>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3897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#7</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('MKT #7'!$A$14,'MKT #7'!$A$16,'MKT #7'!$A$18,'MKT #7'!$A$20,'MKT #7'!$A$22)</c:f>
              <c:strCache>
                <c:ptCount val="5"/>
                <c:pt idx="0">
                  <c:v>2019 F</c:v>
                </c:pt>
                <c:pt idx="1">
                  <c:v>2020 F</c:v>
                </c:pt>
                <c:pt idx="2">
                  <c:v>2021 F</c:v>
                </c:pt>
                <c:pt idx="3">
                  <c:v>2022 F</c:v>
                </c:pt>
                <c:pt idx="4">
                  <c:v>2023 F</c:v>
                </c:pt>
              </c:strCache>
            </c:strRef>
          </c:cat>
          <c:val>
            <c:numRef>
              <c:f>('MKT #7'!$B$14,'MKT #7'!$B$16,'MKT #7'!$B$18,'MKT #7'!$B$20,'MKT #7'!$B$22)</c:f>
              <c:numCache>
                <c:formatCode>0%</c:formatCode>
                <c:ptCount val="5"/>
                <c:pt idx="0">
                  <c:v>0.83299999999999996</c:v>
                </c:pt>
                <c:pt idx="1">
                  <c:v>0.81910000000000005</c:v>
                </c:pt>
                <c:pt idx="2">
                  <c:v>0.75700000000000001</c:v>
                </c:pt>
                <c:pt idx="3">
                  <c:v>0.76</c:v>
                </c:pt>
                <c:pt idx="4">
                  <c:v>0.85</c:v>
                </c:pt>
              </c:numCache>
            </c:numRef>
          </c:val>
          <c:extLst>
            <c:ext xmlns:c16="http://schemas.microsoft.com/office/drawing/2014/chart" uri="{C3380CC4-5D6E-409C-BE32-E72D297353CC}">
              <c16:uniqueId val="{00000000-3249-4762-B827-1BF576A7E5F6}"/>
            </c:ext>
          </c:extLst>
        </c:ser>
        <c:dLbls>
          <c:showLegendKey val="0"/>
          <c:showVal val="0"/>
          <c:showCatName val="0"/>
          <c:showSerName val="0"/>
          <c:showPercent val="0"/>
          <c:showBubbleSize val="0"/>
        </c:dLbls>
        <c:gapWidth val="150"/>
        <c:axId val="575244224"/>
        <c:axId val="1"/>
      </c:barChart>
      <c:catAx>
        <c:axId val="575244224"/>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4422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#1</a:t>
            </a:r>
          </a:p>
        </c:rich>
      </c:tx>
      <c:layout>
        <c:manualLayout>
          <c:xMode val="edge"/>
          <c:yMode val="edge"/>
          <c:x val="0.31287562137930147"/>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('TOUR #1'!$A$14,'TOUR #1'!$A$16:$A$17,'TOUR #1'!$A$18:$A$19,'TOUR #1'!$A$20:$A$21,'TOUR #1'!$A$22:$A$23)</c:f>
              <c:strCache>
                <c:ptCount val="9"/>
                <c:pt idx="0">
                  <c:v>2019 F</c:v>
                </c:pt>
                <c:pt idx="1">
                  <c:v>2020 F</c:v>
                </c:pt>
                <c:pt idx="2">
                  <c:v>2021 W</c:v>
                </c:pt>
                <c:pt idx="3">
                  <c:v>2021 F</c:v>
                </c:pt>
                <c:pt idx="4">
                  <c:v>2022 W</c:v>
                </c:pt>
                <c:pt idx="5">
                  <c:v>2022 F</c:v>
                </c:pt>
                <c:pt idx="6">
                  <c:v>2023 W</c:v>
                </c:pt>
                <c:pt idx="7">
                  <c:v>2023 F</c:v>
                </c:pt>
                <c:pt idx="8">
                  <c:v>2024 W</c:v>
                </c:pt>
              </c:strCache>
            </c:strRef>
          </c:cat>
          <c:val>
            <c:numRef>
              <c:f>('TOUR #1'!$B$14,'TOUR #1'!$B$16:$B$17,'TOUR #1'!$B$18:$B$19,'TOUR #1'!$B$20:$B$21,'TOUR #1'!$B$22:$B$23)</c:f>
              <c:numCache>
                <c:formatCode>0%</c:formatCode>
                <c:ptCount val="9"/>
                <c:pt idx="0">
                  <c:v>0.75</c:v>
                </c:pt>
                <c:pt idx="1">
                  <c:v>0.75</c:v>
                </c:pt>
                <c:pt idx="2">
                  <c:v>0.7</c:v>
                </c:pt>
                <c:pt idx="3">
                  <c:v>0.71</c:v>
                </c:pt>
                <c:pt idx="4">
                  <c:v>0.8</c:v>
                </c:pt>
                <c:pt idx="5">
                  <c:v>0.78</c:v>
                </c:pt>
                <c:pt idx="6">
                  <c:v>0.79500000000000004</c:v>
                </c:pt>
                <c:pt idx="7">
                  <c:v>0.72</c:v>
                </c:pt>
                <c:pt idx="8">
                  <c:v>0.70589999999999997</c:v>
                </c:pt>
              </c:numCache>
            </c:numRef>
          </c:val>
          <c:extLst>
            <c:ext xmlns:c16="http://schemas.microsoft.com/office/drawing/2014/chart" uri="{C3380CC4-5D6E-409C-BE32-E72D297353CC}">
              <c16:uniqueId val="{00000000-7D3A-43DB-B098-691EE4C2A99D}"/>
            </c:ext>
          </c:extLst>
        </c:ser>
        <c:dLbls>
          <c:showLegendKey val="0"/>
          <c:showVal val="0"/>
          <c:showCatName val="0"/>
          <c:showSerName val="0"/>
          <c:showPercent val="0"/>
          <c:showBubbleSize val="0"/>
        </c:dLbls>
        <c:gapWidth val="150"/>
        <c:axId val="577505960"/>
        <c:axId val="1"/>
      </c:barChart>
      <c:catAx>
        <c:axId val="577505960"/>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750596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#2 - #4</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('TOUR #2 - #4'!$A$16,'TOUR #2 - #4'!$A$18,'TOUR #2 - #4'!$A$20,'TOUR #2 - #4'!$A$22,'TOUR #2 - #4'!$A$24)</c:f>
              <c:strCache>
                <c:ptCount val="5"/>
                <c:pt idx="0">
                  <c:v>2019 F</c:v>
                </c:pt>
                <c:pt idx="1">
                  <c:v>2020 F</c:v>
                </c:pt>
                <c:pt idx="2">
                  <c:v>2021 F</c:v>
                </c:pt>
                <c:pt idx="3">
                  <c:v>2022 F</c:v>
                </c:pt>
                <c:pt idx="4">
                  <c:v>2023 F</c:v>
                </c:pt>
              </c:strCache>
            </c:strRef>
          </c:cat>
          <c:val>
            <c:numRef>
              <c:f>('TOUR #2 - #4'!$B$16,'TOUR #2 - #4'!$B$18,'TOUR #2 - #4'!$B$20,'TOUR #2 - #4'!$B$22,'TOUR #2 - #4'!$B$24)</c:f>
              <c:numCache>
                <c:formatCode>0%</c:formatCode>
                <c:ptCount val="5"/>
                <c:pt idx="0">
                  <c:v>0.78</c:v>
                </c:pt>
                <c:pt idx="1">
                  <c:v>0.79369999999999996</c:v>
                </c:pt>
                <c:pt idx="2">
                  <c:v>0.79</c:v>
                </c:pt>
                <c:pt idx="3">
                  <c:v>0.78920000000000001</c:v>
                </c:pt>
                <c:pt idx="4">
                  <c:v>0.84399999999999997</c:v>
                </c:pt>
              </c:numCache>
            </c:numRef>
          </c:val>
          <c:extLst>
            <c:ext xmlns:c16="http://schemas.microsoft.com/office/drawing/2014/chart" uri="{C3380CC4-5D6E-409C-BE32-E72D297353CC}">
              <c16:uniqueId val="{00000000-BF2E-461E-ACEC-437D11B6BD7A}"/>
            </c:ext>
          </c:extLst>
        </c:ser>
        <c:dLbls>
          <c:showLegendKey val="0"/>
          <c:showVal val="0"/>
          <c:showCatName val="0"/>
          <c:showSerName val="0"/>
          <c:showPercent val="0"/>
          <c:showBubbleSize val="0"/>
        </c:dLbls>
        <c:gapWidth val="150"/>
        <c:axId val="577506616"/>
        <c:axId val="1"/>
      </c:barChart>
      <c:catAx>
        <c:axId val="577506616"/>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750661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#5</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('TOUR #5'!$A$17,'TOUR #5'!$A$21,'TOUR #5'!$A$23)</c15:sqref>
                  </c15:fullRef>
                </c:ext>
              </c:extLst>
              <c:f>('TOUR #5'!$A$17,'TOUR #5'!$A$21)</c:f>
              <c:strCache>
                <c:ptCount val="2"/>
                <c:pt idx="0">
                  <c:v>2021 W</c:v>
                </c:pt>
                <c:pt idx="1">
                  <c:v>2023 W</c:v>
                </c:pt>
              </c:strCache>
            </c:strRef>
          </c:cat>
          <c:val>
            <c:numRef>
              <c:extLst>
                <c:ext xmlns:c15="http://schemas.microsoft.com/office/drawing/2012/chart" uri="{02D57815-91ED-43cb-92C2-25804820EDAC}">
                  <c15:fullRef>
                    <c15:sqref>('TOUR #5'!$B$17,'TOUR #5'!$B$21,'TOUR #5'!$B$23)</c15:sqref>
                  </c15:fullRef>
                </c:ext>
              </c:extLst>
              <c:f>('TOUR #5'!$B$17,'TOUR #5'!$B$21)</c:f>
              <c:numCache>
                <c:formatCode>0%</c:formatCode>
                <c:ptCount val="2"/>
                <c:pt idx="0">
                  <c:v>0.81</c:v>
                </c:pt>
                <c:pt idx="1">
                  <c:v>0.84499999999999997</c:v>
                </c:pt>
              </c:numCache>
            </c:numRef>
          </c:val>
          <c:extLst>
            <c:ext xmlns:c16="http://schemas.microsoft.com/office/drawing/2014/chart" uri="{C3380CC4-5D6E-409C-BE32-E72D297353CC}">
              <c16:uniqueId val="{00000000-A3BA-4BD5-8835-29EA7366A336}"/>
            </c:ext>
          </c:extLst>
        </c:ser>
        <c:dLbls>
          <c:showLegendKey val="0"/>
          <c:showVal val="0"/>
          <c:showCatName val="0"/>
          <c:showSerName val="0"/>
          <c:showPercent val="0"/>
          <c:showBubbleSize val="0"/>
        </c:dLbls>
        <c:gapWidth val="150"/>
        <c:axId val="577506288"/>
        <c:axId val="1"/>
      </c:barChart>
      <c:catAx>
        <c:axId val="577506288"/>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7506288"/>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#6 - #7</a:t>
            </a:r>
          </a:p>
        </c:rich>
      </c:tx>
      <c:layout>
        <c:manualLayout>
          <c:xMode val="edge"/>
          <c:yMode val="edge"/>
          <c:x val="0.31287556121353094"/>
          <c:y val="3.7939093229784636E-2"/>
        </c:manualLayout>
      </c:layout>
      <c:overlay val="0"/>
    </c:title>
    <c:autoTitleDeleted val="0"/>
    <c:plotArea>
      <c:layout>
        <c:manualLayout>
          <c:layoutTarget val="inner"/>
          <c:xMode val="edge"/>
          <c:yMode val="edge"/>
          <c:x val="0.14121820900457951"/>
          <c:y val="0.1877650676714597"/>
          <c:w val="0.84000931655312028"/>
          <c:h val="0.70262391741459251"/>
        </c:manualLayout>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('TOUR #6 - #7'!$A$16,'TOUR #6 - #7'!$A$20,'TOUR #6 - #7'!$A$24)</c:f>
              <c:strCache>
                <c:ptCount val="3"/>
                <c:pt idx="0">
                  <c:v>2020 W</c:v>
                </c:pt>
                <c:pt idx="1">
                  <c:v>2022 W</c:v>
                </c:pt>
                <c:pt idx="2">
                  <c:v>2024 W</c:v>
                </c:pt>
              </c:strCache>
            </c:strRef>
          </c:cat>
          <c:val>
            <c:numRef>
              <c:f>('TOUR #6 - #7'!$B$16,'TOUR #6 - #7'!$B$20,'TOUR #6 - #7'!$B$24)</c:f>
              <c:numCache>
                <c:formatCode>0%</c:formatCode>
                <c:ptCount val="3"/>
                <c:pt idx="0">
                  <c:v>0.81950000000000001</c:v>
                </c:pt>
                <c:pt idx="1">
                  <c:v>0.89100000000000001</c:v>
                </c:pt>
                <c:pt idx="2">
                  <c:v>0.755</c:v>
                </c:pt>
              </c:numCache>
            </c:numRef>
          </c:val>
          <c:extLst>
            <c:ext xmlns:c16="http://schemas.microsoft.com/office/drawing/2014/chart" uri="{C3380CC4-5D6E-409C-BE32-E72D297353CC}">
              <c16:uniqueId val="{00000000-5F95-4E2C-9BEA-F4044089E927}"/>
            </c:ext>
          </c:extLst>
        </c:ser>
        <c:dLbls>
          <c:showLegendKey val="0"/>
          <c:showVal val="0"/>
          <c:showCatName val="0"/>
          <c:showSerName val="0"/>
          <c:showPercent val="0"/>
          <c:showBubbleSize val="0"/>
        </c:dLbls>
        <c:gapWidth val="150"/>
        <c:axId val="577521376"/>
        <c:axId val="1"/>
      </c:barChart>
      <c:catAx>
        <c:axId val="57752137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752137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a:t>
            </a:r>
          </a:p>
        </c:rich>
      </c:tx>
      <c:layout>
        <c:manualLayout>
          <c:xMode val="edge"/>
          <c:yMode val="edge"/>
          <c:x val="0.3128755174259934"/>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#1-3'!$A$14:$A$18</c:f>
              <c:strCache>
                <c:ptCount val="5"/>
                <c:pt idx="0">
                  <c:v>2022 W</c:v>
                </c:pt>
                <c:pt idx="1">
                  <c:v>2022 F</c:v>
                </c:pt>
                <c:pt idx="2">
                  <c:v>2023 W</c:v>
                </c:pt>
                <c:pt idx="3">
                  <c:v>2023 F</c:v>
                </c:pt>
                <c:pt idx="4">
                  <c:v>2024 W</c:v>
                </c:pt>
              </c:strCache>
            </c:strRef>
          </c:cat>
          <c:val>
            <c:numRef>
              <c:f>'ACCT #1-3'!$B$14:$B$18</c:f>
              <c:numCache>
                <c:formatCode>0%</c:formatCode>
                <c:ptCount val="5"/>
                <c:pt idx="0">
                  <c:v>0.78299999999999992</c:v>
                </c:pt>
                <c:pt idx="1">
                  <c:v>0.57999999999999996</c:v>
                </c:pt>
                <c:pt idx="2">
                  <c:v>0.59219999999999995</c:v>
                </c:pt>
                <c:pt idx="3">
                  <c:v>0.63</c:v>
                </c:pt>
                <c:pt idx="4">
                  <c:v>0.66759999999999997</c:v>
                </c:pt>
              </c:numCache>
            </c:numRef>
          </c:val>
          <c:extLst>
            <c:ext xmlns:c16="http://schemas.microsoft.com/office/drawing/2014/chart" uri="{C3380CC4-5D6E-409C-BE32-E72D297353CC}">
              <c16:uniqueId val="{00000000-1531-4BA0-B71C-272D92800F5A}"/>
            </c:ext>
          </c:extLst>
        </c:ser>
        <c:dLbls>
          <c:showLegendKey val="0"/>
          <c:showVal val="0"/>
          <c:showCatName val="0"/>
          <c:showSerName val="0"/>
          <c:showPercent val="0"/>
          <c:showBubbleSize val="0"/>
        </c:dLbls>
        <c:gapWidth val="150"/>
        <c:axId val="499297576"/>
        <c:axId val="1"/>
      </c:barChart>
      <c:catAx>
        <c:axId val="49929757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29757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a:t>
            </a:r>
          </a:p>
        </c:rich>
      </c:tx>
      <c:layout>
        <c:manualLayout>
          <c:xMode val="edge"/>
          <c:yMode val="edge"/>
          <c:x val="0.3128755174259934"/>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 1'!$A$17:$A$26</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'ACCT # 1'!$B$17:$B$26</c:f>
              <c:numCache>
                <c:formatCode>0%</c:formatCode>
                <c:ptCount val="10"/>
                <c:pt idx="0">
                  <c:v>0.67020000000000002</c:v>
                </c:pt>
                <c:pt idx="1">
                  <c:v>0.7</c:v>
                </c:pt>
                <c:pt idx="2">
                  <c:v>0.55000000000000004</c:v>
                </c:pt>
                <c:pt idx="3">
                  <c:v>0.75</c:v>
                </c:pt>
                <c:pt idx="4">
                  <c:v>0.84</c:v>
                </c:pt>
                <c:pt idx="5">
                  <c:v>0.70383333333333331</c:v>
                </c:pt>
                <c:pt idx="6">
                  <c:v>0.76219999999999999</c:v>
                </c:pt>
                <c:pt idx="7">
                  <c:v>0.70599999999999996</c:v>
                </c:pt>
                <c:pt idx="8">
                  <c:v>0.77049999999999996</c:v>
                </c:pt>
                <c:pt idx="9">
                  <c:v>0.66249999999999998</c:v>
                </c:pt>
              </c:numCache>
            </c:numRef>
          </c:val>
          <c:extLst>
            <c:ext xmlns:c16="http://schemas.microsoft.com/office/drawing/2014/chart" uri="{C3380CC4-5D6E-409C-BE32-E72D297353CC}">
              <c16:uniqueId val="{00000001-6878-4007-8CC8-589913ED9332}"/>
            </c:ext>
          </c:extLst>
        </c:ser>
        <c:dLbls>
          <c:showLegendKey val="0"/>
          <c:showVal val="0"/>
          <c:showCatName val="0"/>
          <c:showSerName val="0"/>
          <c:showPercent val="0"/>
          <c:showBubbleSize val="0"/>
        </c:dLbls>
        <c:gapWidth val="150"/>
        <c:axId val="499289048"/>
        <c:axId val="1"/>
      </c:barChart>
      <c:catAx>
        <c:axId val="499289048"/>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289048"/>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a:t>
            </a:r>
          </a:p>
        </c:rich>
      </c:tx>
      <c:layout>
        <c:manualLayout>
          <c:xMode val="edge"/>
          <c:yMode val="edge"/>
          <c:x val="0.3128755174259934"/>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 1-1'!$A$14:$A$23</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'ACCT # 1-1'!$B$14:$B$23</c:f>
              <c:numCache>
                <c:formatCode>0%</c:formatCode>
                <c:ptCount val="10"/>
                <c:pt idx="0">
                  <c:v>0.67020000000000002</c:v>
                </c:pt>
                <c:pt idx="1">
                  <c:v>0.7</c:v>
                </c:pt>
                <c:pt idx="2">
                  <c:v>0.55000000000000004</c:v>
                </c:pt>
                <c:pt idx="3">
                  <c:v>0.75</c:v>
                </c:pt>
                <c:pt idx="4">
                  <c:v>0.83666666666666667</c:v>
                </c:pt>
                <c:pt idx="5">
                  <c:v>0.60460000000000003</c:v>
                </c:pt>
                <c:pt idx="6">
                  <c:v>0.82179999999999997</c:v>
                </c:pt>
                <c:pt idx="7">
                  <c:v>0.82</c:v>
                </c:pt>
                <c:pt idx="8">
                  <c:v>0.86070000000000002</c:v>
                </c:pt>
                <c:pt idx="9">
                  <c:v>0.83</c:v>
                </c:pt>
              </c:numCache>
            </c:numRef>
          </c:val>
          <c:extLst>
            <c:ext xmlns:c16="http://schemas.microsoft.com/office/drawing/2014/chart" uri="{C3380CC4-5D6E-409C-BE32-E72D297353CC}">
              <c16:uniqueId val="{00000001-EB3F-41A6-A139-9A2D051996BE}"/>
            </c:ext>
          </c:extLst>
        </c:ser>
        <c:dLbls>
          <c:showLegendKey val="0"/>
          <c:showVal val="0"/>
          <c:showCatName val="0"/>
          <c:showSerName val="0"/>
          <c:showPercent val="0"/>
          <c:showBubbleSize val="0"/>
        </c:dLbls>
        <c:gapWidth val="150"/>
        <c:axId val="499284784"/>
        <c:axId val="1"/>
      </c:barChart>
      <c:catAx>
        <c:axId val="49928478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28478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a:t>
            </a:r>
          </a:p>
        </c:rich>
      </c:tx>
      <c:layout>
        <c:manualLayout>
          <c:xMode val="edge"/>
          <c:yMode val="edge"/>
          <c:x val="0.3128755174259934"/>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#1-2'!$A$14:$A$18</c:f>
              <c:strCache>
                <c:ptCount val="5"/>
                <c:pt idx="0">
                  <c:v>2022 W</c:v>
                </c:pt>
                <c:pt idx="1">
                  <c:v>2022 F</c:v>
                </c:pt>
                <c:pt idx="2">
                  <c:v>2023 W</c:v>
                </c:pt>
                <c:pt idx="3">
                  <c:v>2023 F</c:v>
                </c:pt>
                <c:pt idx="4">
                  <c:v>2024 W</c:v>
                </c:pt>
              </c:strCache>
            </c:strRef>
          </c:cat>
          <c:val>
            <c:numRef>
              <c:f>'ACCT #1-2'!$B$14:$B$18</c:f>
              <c:numCache>
                <c:formatCode>0%</c:formatCode>
                <c:ptCount val="5"/>
                <c:pt idx="0">
                  <c:v>0.72389999999999999</c:v>
                </c:pt>
                <c:pt idx="1">
                  <c:v>0.70630000000000004</c:v>
                </c:pt>
                <c:pt idx="2">
                  <c:v>0.79200000000000004</c:v>
                </c:pt>
                <c:pt idx="3">
                  <c:v>0.7</c:v>
                </c:pt>
                <c:pt idx="4">
                  <c:v>0.622</c:v>
                </c:pt>
              </c:numCache>
            </c:numRef>
          </c:val>
          <c:extLst>
            <c:ext xmlns:c16="http://schemas.microsoft.com/office/drawing/2014/chart" uri="{C3380CC4-5D6E-409C-BE32-E72D297353CC}">
              <c16:uniqueId val="{00000001-7148-4F6F-B4D8-55F7B3F50353}"/>
            </c:ext>
          </c:extLst>
        </c:ser>
        <c:dLbls>
          <c:showLegendKey val="0"/>
          <c:showVal val="0"/>
          <c:showCatName val="0"/>
          <c:showSerName val="0"/>
          <c:showPercent val="0"/>
          <c:showBubbleSize val="0"/>
        </c:dLbls>
        <c:gapWidth val="150"/>
        <c:axId val="499285112"/>
        <c:axId val="1"/>
      </c:barChart>
      <c:catAx>
        <c:axId val="49928511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28511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a:t>
            </a:r>
          </a:p>
        </c:rich>
      </c:tx>
      <c:layout>
        <c:manualLayout>
          <c:xMode val="edge"/>
          <c:yMode val="edge"/>
          <c:x val="0.3128755174259934"/>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#1-3'!$A$14:$A$18</c:f>
              <c:strCache>
                <c:ptCount val="5"/>
                <c:pt idx="0">
                  <c:v>2022 W</c:v>
                </c:pt>
                <c:pt idx="1">
                  <c:v>2022 F</c:v>
                </c:pt>
                <c:pt idx="2">
                  <c:v>2023 W</c:v>
                </c:pt>
                <c:pt idx="3">
                  <c:v>2023 F</c:v>
                </c:pt>
                <c:pt idx="4">
                  <c:v>2024 W</c:v>
                </c:pt>
              </c:strCache>
            </c:strRef>
          </c:cat>
          <c:val>
            <c:numRef>
              <c:f>'ACCT #1-3'!$B$14:$B$18</c:f>
              <c:numCache>
                <c:formatCode>0%</c:formatCode>
                <c:ptCount val="5"/>
                <c:pt idx="0">
                  <c:v>0.78299999999999992</c:v>
                </c:pt>
                <c:pt idx="1">
                  <c:v>0.57999999999999996</c:v>
                </c:pt>
                <c:pt idx="2">
                  <c:v>0.59219999999999995</c:v>
                </c:pt>
                <c:pt idx="3">
                  <c:v>0.63</c:v>
                </c:pt>
                <c:pt idx="4">
                  <c:v>0.66759999999999997</c:v>
                </c:pt>
              </c:numCache>
            </c:numRef>
          </c:val>
          <c:extLst>
            <c:ext xmlns:c16="http://schemas.microsoft.com/office/drawing/2014/chart" uri="{C3380CC4-5D6E-409C-BE32-E72D297353CC}">
              <c16:uniqueId val="{00000001-291A-4431-B9D6-ADB347F93120}"/>
            </c:ext>
          </c:extLst>
        </c:ser>
        <c:dLbls>
          <c:showLegendKey val="0"/>
          <c:showVal val="0"/>
          <c:showCatName val="0"/>
          <c:showSerName val="0"/>
          <c:showPercent val="0"/>
          <c:showBubbleSize val="0"/>
        </c:dLbls>
        <c:gapWidth val="150"/>
        <c:axId val="499297576"/>
        <c:axId val="1"/>
      </c:barChart>
      <c:catAx>
        <c:axId val="49929757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29757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a:t>
            </a:r>
          </a:p>
        </c:rich>
      </c:tx>
      <c:layout>
        <c:manualLayout>
          <c:xMode val="edge"/>
          <c:yMode val="edge"/>
          <c:x val="0.31287564485473801"/>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#2'!$A$13:$A$22</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'ACCT #2'!$B$13:$B$22</c:f>
              <c:numCache>
                <c:formatCode>0%</c:formatCode>
                <c:ptCount val="10"/>
                <c:pt idx="0">
                  <c:v>0.70799999999999996</c:v>
                </c:pt>
                <c:pt idx="1">
                  <c:v>0.60719999999999996</c:v>
                </c:pt>
                <c:pt idx="2">
                  <c:v>0.59</c:v>
                </c:pt>
                <c:pt idx="3">
                  <c:v>0.64</c:v>
                </c:pt>
                <c:pt idx="4">
                  <c:v>0.72400000000000009</c:v>
                </c:pt>
                <c:pt idx="5">
                  <c:v>0.80475833333333335</c:v>
                </c:pt>
                <c:pt idx="6">
                  <c:v>0.70789999999999997</c:v>
                </c:pt>
                <c:pt idx="7">
                  <c:v>0.69289999999999996</c:v>
                </c:pt>
                <c:pt idx="8">
                  <c:v>0.72170000000000001</c:v>
                </c:pt>
                <c:pt idx="9">
                  <c:v>0.68910000000000005</c:v>
                </c:pt>
              </c:numCache>
            </c:numRef>
          </c:val>
          <c:extLst>
            <c:ext xmlns:c16="http://schemas.microsoft.com/office/drawing/2014/chart" uri="{C3380CC4-5D6E-409C-BE32-E72D297353CC}">
              <c16:uniqueId val="{00000001-F299-463C-A33F-CC3DA3FE22E8}"/>
            </c:ext>
          </c:extLst>
        </c:ser>
        <c:dLbls>
          <c:showLegendKey val="0"/>
          <c:showVal val="0"/>
          <c:showCatName val="0"/>
          <c:showSerName val="0"/>
          <c:showPercent val="0"/>
          <c:showBubbleSize val="0"/>
        </c:dLbls>
        <c:gapWidth val="150"/>
        <c:axId val="499299216"/>
        <c:axId val="1"/>
      </c:barChart>
      <c:catAx>
        <c:axId val="49929921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29921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a:t>
            </a:r>
          </a:p>
        </c:rich>
      </c:tx>
      <c:layout>
        <c:manualLayout>
          <c:xMode val="edge"/>
          <c:yMode val="edge"/>
          <c:x val="0.31287564485473801"/>
          <c:y val="3.793914195305025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#2-1'!$A$14:$A$23</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'ACCT #2-1'!$B$14:$B$23</c:f>
              <c:numCache>
                <c:formatCode>0%</c:formatCode>
                <c:ptCount val="10"/>
                <c:pt idx="0">
                  <c:v>0.70799999999999996</c:v>
                </c:pt>
                <c:pt idx="1">
                  <c:v>0.60719999999999996</c:v>
                </c:pt>
                <c:pt idx="2">
                  <c:v>0.59</c:v>
                </c:pt>
                <c:pt idx="3">
                  <c:v>0.64</c:v>
                </c:pt>
                <c:pt idx="4">
                  <c:v>0.72400000000000009</c:v>
                </c:pt>
                <c:pt idx="5">
                  <c:v>0.88099999999999989</c:v>
                </c:pt>
                <c:pt idx="6">
                  <c:v>0.78</c:v>
                </c:pt>
                <c:pt idx="7">
                  <c:v>0.69389999999999996</c:v>
                </c:pt>
                <c:pt idx="8">
                  <c:v>0.77600000000000002</c:v>
                </c:pt>
                <c:pt idx="9">
                  <c:v>0.8508</c:v>
                </c:pt>
              </c:numCache>
            </c:numRef>
          </c:val>
          <c:extLst>
            <c:ext xmlns:c16="http://schemas.microsoft.com/office/drawing/2014/chart" uri="{C3380CC4-5D6E-409C-BE32-E72D297353CC}">
              <c16:uniqueId val="{00000001-200D-4956-B487-041A39E72046}"/>
            </c:ext>
          </c:extLst>
        </c:ser>
        <c:dLbls>
          <c:showLegendKey val="0"/>
          <c:showVal val="0"/>
          <c:showCatName val="0"/>
          <c:showSerName val="0"/>
          <c:showPercent val="0"/>
          <c:showBubbleSize val="0"/>
        </c:dLbls>
        <c:gapWidth val="150"/>
        <c:axId val="499294624"/>
        <c:axId val="1"/>
      </c:barChart>
      <c:catAx>
        <c:axId val="49929462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29462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a:t>
            </a:r>
          </a:p>
        </c:rich>
      </c:tx>
      <c:layout>
        <c:manualLayout>
          <c:xMode val="edge"/>
          <c:yMode val="edge"/>
          <c:x val="0.31287564485473801"/>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#2-2'!$A$14:$A$18</c:f>
              <c:strCache>
                <c:ptCount val="5"/>
                <c:pt idx="0">
                  <c:v>2022 W</c:v>
                </c:pt>
                <c:pt idx="1">
                  <c:v>2022 F</c:v>
                </c:pt>
                <c:pt idx="2">
                  <c:v>2023 W</c:v>
                </c:pt>
                <c:pt idx="3">
                  <c:v>2023 F</c:v>
                </c:pt>
                <c:pt idx="4">
                  <c:v>2024 W</c:v>
                </c:pt>
              </c:strCache>
            </c:strRef>
          </c:cat>
          <c:val>
            <c:numRef>
              <c:f>'ACCT #2-2'!$B$14:$B$18</c:f>
              <c:numCache>
                <c:formatCode>0%</c:formatCode>
                <c:ptCount val="5"/>
                <c:pt idx="0">
                  <c:v>0.71900000000000008</c:v>
                </c:pt>
                <c:pt idx="1">
                  <c:v>0.68</c:v>
                </c:pt>
                <c:pt idx="2">
                  <c:v>0.72650000000000003</c:v>
                </c:pt>
                <c:pt idx="3">
                  <c:v>0.72</c:v>
                </c:pt>
                <c:pt idx="4">
                  <c:v>0.66949999999999998</c:v>
                </c:pt>
              </c:numCache>
            </c:numRef>
          </c:val>
          <c:extLst>
            <c:ext xmlns:c16="http://schemas.microsoft.com/office/drawing/2014/chart" uri="{C3380CC4-5D6E-409C-BE32-E72D297353CC}">
              <c16:uniqueId val="{00000001-8ACB-4D90-9FBE-FB619AC5A3D8}"/>
            </c:ext>
          </c:extLst>
        </c:ser>
        <c:dLbls>
          <c:showLegendKey val="0"/>
          <c:showVal val="0"/>
          <c:showCatName val="0"/>
          <c:showSerName val="0"/>
          <c:showPercent val="0"/>
          <c:showBubbleSize val="0"/>
        </c:dLbls>
        <c:gapWidth val="150"/>
        <c:axId val="499301512"/>
        <c:axId val="1"/>
      </c:barChart>
      <c:catAx>
        <c:axId val="49930151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0151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a:t>
            </a:r>
          </a:p>
        </c:rich>
      </c:tx>
      <c:layout>
        <c:manualLayout>
          <c:xMode val="edge"/>
          <c:yMode val="edge"/>
          <c:x val="0.31287564485473801"/>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#2-3'!$A$14:$A$18</c:f>
              <c:strCache>
                <c:ptCount val="5"/>
                <c:pt idx="0">
                  <c:v>2022 W</c:v>
                </c:pt>
                <c:pt idx="1">
                  <c:v>2022 F</c:v>
                </c:pt>
                <c:pt idx="2">
                  <c:v>2023 W</c:v>
                </c:pt>
                <c:pt idx="3">
                  <c:v>2023 F</c:v>
                </c:pt>
                <c:pt idx="4">
                  <c:v>2024 W</c:v>
                </c:pt>
              </c:strCache>
            </c:strRef>
          </c:cat>
          <c:val>
            <c:numRef>
              <c:f>'ACCT #2-3'!$B$14:$B$18</c:f>
              <c:numCache>
                <c:formatCode>0%</c:formatCode>
                <c:ptCount val="5"/>
                <c:pt idx="0">
                  <c:v>0.77903333333333336</c:v>
                </c:pt>
                <c:pt idx="1">
                  <c:v>0.52270000000000005</c:v>
                </c:pt>
                <c:pt idx="2">
                  <c:v>0.67259999999999998</c:v>
                </c:pt>
                <c:pt idx="3">
                  <c:v>0.66669999999999996</c:v>
                </c:pt>
                <c:pt idx="4">
                  <c:v>0.622</c:v>
                </c:pt>
              </c:numCache>
            </c:numRef>
          </c:val>
          <c:extLst>
            <c:ext xmlns:c16="http://schemas.microsoft.com/office/drawing/2014/chart" uri="{C3380CC4-5D6E-409C-BE32-E72D297353CC}">
              <c16:uniqueId val="{00000001-8100-45F7-920E-9303F079BE8E}"/>
            </c:ext>
          </c:extLst>
        </c:ser>
        <c:dLbls>
          <c:showLegendKey val="0"/>
          <c:showVal val="0"/>
          <c:showCatName val="0"/>
          <c:showSerName val="0"/>
          <c:showPercent val="0"/>
          <c:showBubbleSize val="0"/>
        </c:dLbls>
        <c:gapWidth val="150"/>
        <c:axId val="499308072"/>
        <c:axId val="1"/>
      </c:barChart>
      <c:catAx>
        <c:axId val="49930807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0807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a:t>
            </a:r>
          </a:p>
        </c:rich>
      </c:tx>
      <c:layout>
        <c:manualLayout>
          <c:xMode val="edge"/>
          <c:yMode val="edge"/>
          <c:x val="0.31287564485473801"/>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#2-4'!$A$14:$A$18</c:f>
              <c:strCache>
                <c:ptCount val="5"/>
                <c:pt idx="0">
                  <c:v>2022 W</c:v>
                </c:pt>
                <c:pt idx="1">
                  <c:v>2022 F</c:v>
                </c:pt>
                <c:pt idx="2">
                  <c:v>2023 W</c:v>
                </c:pt>
                <c:pt idx="3">
                  <c:v>2023 F</c:v>
                </c:pt>
                <c:pt idx="4">
                  <c:v>2024 W</c:v>
                </c:pt>
              </c:strCache>
            </c:strRef>
          </c:cat>
          <c:val>
            <c:numRef>
              <c:f>'ACCT #2-4'!$B$14:$B$18</c:f>
              <c:numCache>
                <c:formatCode>0%</c:formatCode>
                <c:ptCount val="5"/>
                <c:pt idx="0">
                  <c:v>0.84</c:v>
                </c:pt>
                <c:pt idx="1">
                  <c:v>0.8</c:v>
                </c:pt>
                <c:pt idx="2">
                  <c:v>0.83</c:v>
                </c:pt>
                <c:pt idx="3">
                  <c:v>0.76</c:v>
                </c:pt>
                <c:pt idx="4">
                  <c:v>0.75</c:v>
                </c:pt>
              </c:numCache>
            </c:numRef>
          </c:val>
          <c:extLst>
            <c:ext xmlns:c16="http://schemas.microsoft.com/office/drawing/2014/chart" uri="{C3380CC4-5D6E-409C-BE32-E72D297353CC}">
              <c16:uniqueId val="{00000001-2EFA-4D70-9EBE-1548C328359B}"/>
            </c:ext>
          </c:extLst>
        </c:ser>
        <c:dLbls>
          <c:showLegendKey val="0"/>
          <c:showVal val="0"/>
          <c:showCatName val="0"/>
          <c:showSerName val="0"/>
          <c:showPercent val="0"/>
          <c:showBubbleSize val="0"/>
        </c:dLbls>
        <c:gapWidth val="150"/>
        <c:axId val="499304464"/>
        <c:axId val="1"/>
      </c:barChart>
      <c:catAx>
        <c:axId val="49930446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044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#3</a:t>
            </a:r>
          </a:p>
        </c:rich>
      </c:tx>
      <c:layout>
        <c:manualLayout>
          <c:xMode val="edge"/>
          <c:yMode val="edge"/>
          <c:x val="0.31287557967171198"/>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Pt>
            <c:idx val="1"/>
            <c:invertIfNegative val="0"/>
            <c:bubble3D val="0"/>
            <c:extLst>
              <c:ext xmlns:c16="http://schemas.microsoft.com/office/drawing/2014/chart" uri="{C3380CC4-5D6E-409C-BE32-E72D297353CC}">
                <c16:uniqueId val="{00000001-F756-48F0-9565-087D2D8343E1}"/>
              </c:ext>
            </c:extLst>
          </c:dPt>
          <c:dPt>
            <c:idx val="2"/>
            <c:invertIfNegative val="0"/>
            <c:bubble3D val="0"/>
            <c:extLst>
              <c:ext xmlns:c16="http://schemas.microsoft.com/office/drawing/2014/chart" uri="{C3380CC4-5D6E-409C-BE32-E72D297353CC}">
                <c16:uniqueId val="{00000003-F756-48F0-9565-087D2D8343E1}"/>
              </c:ext>
            </c:extLst>
          </c:dPt>
          <c:dPt>
            <c:idx val="3"/>
            <c:invertIfNegative val="0"/>
            <c:bubble3D val="0"/>
            <c:extLst>
              <c:ext xmlns:c16="http://schemas.microsoft.com/office/drawing/2014/chart" uri="{C3380CC4-5D6E-409C-BE32-E72D297353CC}">
                <c16:uniqueId val="{00000005-F756-48F0-9565-087D2D8343E1}"/>
              </c:ext>
            </c:extLst>
          </c:dPt>
          <c:dPt>
            <c:idx val="4"/>
            <c:invertIfNegative val="0"/>
            <c:bubble3D val="0"/>
            <c:extLst>
              <c:ext xmlns:c16="http://schemas.microsoft.com/office/drawing/2014/chart" uri="{C3380CC4-5D6E-409C-BE32-E72D297353CC}">
                <c16:uniqueId val="{00000007-F756-48F0-9565-087D2D8343E1}"/>
              </c:ext>
            </c:extLst>
          </c:dPt>
          <c:dPt>
            <c:idx val="5"/>
            <c:invertIfNegative val="0"/>
            <c:bubble3D val="0"/>
            <c:extLst>
              <c:ext xmlns:c16="http://schemas.microsoft.com/office/drawing/2014/chart" uri="{C3380CC4-5D6E-409C-BE32-E72D297353CC}">
                <c16:uniqueId val="{00000009-F756-48F0-9565-087D2D8343E1}"/>
              </c:ext>
            </c:extLst>
          </c:dPt>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#3'!$A$14,'ACCT #3'!$A$18:$A$20,'ACCT #3'!$A$22:$A$23)</c:f>
              <c:strCache>
                <c:ptCount val="6"/>
                <c:pt idx="0">
                  <c:v>2019 F</c:v>
                </c:pt>
                <c:pt idx="1">
                  <c:v>2021 F</c:v>
                </c:pt>
                <c:pt idx="2">
                  <c:v>2022 W</c:v>
                </c:pt>
                <c:pt idx="3">
                  <c:v>2022 F</c:v>
                </c:pt>
                <c:pt idx="4">
                  <c:v>2023 F</c:v>
                </c:pt>
                <c:pt idx="5">
                  <c:v>2024 W</c:v>
                </c:pt>
              </c:strCache>
            </c:strRef>
          </c:cat>
          <c:val>
            <c:numRef>
              <c:f>('ACCT #3'!$B$14,'ACCT #3'!$B$18:$B$20,'ACCT #3'!$B$22:$B$23)</c:f>
              <c:numCache>
                <c:formatCode>0%</c:formatCode>
                <c:ptCount val="6"/>
                <c:pt idx="0">
                  <c:v>0.78</c:v>
                </c:pt>
                <c:pt idx="1">
                  <c:v>0.71730000000000005</c:v>
                </c:pt>
                <c:pt idx="2">
                  <c:v>0.81083333333333329</c:v>
                </c:pt>
                <c:pt idx="3">
                  <c:v>0.63</c:v>
                </c:pt>
                <c:pt idx="4">
                  <c:v>0.81479999999999997</c:v>
                </c:pt>
                <c:pt idx="5">
                  <c:v>0.82269999999999999</c:v>
                </c:pt>
              </c:numCache>
            </c:numRef>
          </c:val>
          <c:extLst>
            <c:ext xmlns:c16="http://schemas.microsoft.com/office/drawing/2014/chart" uri="{C3380CC4-5D6E-409C-BE32-E72D297353CC}">
              <c16:uniqueId val="{00000001-9D03-43E5-9BA0-EEEE029B330E}"/>
            </c:ext>
          </c:extLst>
        </c:ser>
        <c:dLbls>
          <c:showLegendKey val="0"/>
          <c:showVal val="0"/>
          <c:showCatName val="0"/>
          <c:showSerName val="0"/>
          <c:showPercent val="0"/>
          <c:showBubbleSize val="0"/>
        </c:dLbls>
        <c:gapWidth val="150"/>
        <c:axId val="499306104"/>
        <c:axId val="1"/>
      </c:barChart>
      <c:catAx>
        <c:axId val="49930610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0610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a:t>
            </a:r>
          </a:p>
        </c:rich>
      </c:tx>
      <c:layout>
        <c:manualLayout>
          <c:xMode val="edge"/>
          <c:yMode val="edge"/>
          <c:x val="0.31287564485473801"/>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#2'!$A$13:$A$22</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'ACCT #2'!$B$13:$B$22</c:f>
              <c:numCache>
                <c:formatCode>0%</c:formatCode>
                <c:ptCount val="10"/>
                <c:pt idx="0">
                  <c:v>0.70799999999999996</c:v>
                </c:pt>
                <c:pt idx="1">
                  <c:v>0.60719999999999996</c:v>
                </c:pt>
                <c:pt idx="2">
                  <c:v>0.59</c:v>
                </c:pt>
                <c:pt idx="3">
                  <c:v>0.64</c:v>
                </c:pt>
                <c:pt idx="4">
                  <c:v>0.72400000000000009</c:v>
                </c:pt>
                <c:pt idx="5">
                  <c:v>0.80475833333333335</c:v>
                </c:pt>
                <c:pt idx="6">
                  <c:v>0.70789999999999997</c:v>
                </c:pt>
                <c:pt idx="7">
                  <c:v>0.69289999999999996</c:v>
                </c:pt>
                <c:pt idx="8">
                  <c:v>0.72170000000000001</c:v>
                </c:pt>
                <c:pt idx="9">
                  <c:v>0.68910000000000005</c:v>
                </c:pt>
              </c:numCache>
            </c:numRef>
          </c:val>
          <c:extLst>
            <c:ext xmlns:c16="http://schemas.microsoft.com/office/drawing/2014/chart" uri="{C3380CC4-5D6E-409C-BE32-E72D297353CC}">
              <c16:uniqueId val="{00000000-4B08-456C-A463-ED6EB4054626}"/>
            </c:ext>
          </c:extLst>
        </c:ser>
        <c:dLbls>
          <c:showLegendKey val="0"/>
          <c:showVal val="0"/>
          <c:showCatName val="0"/>
          <c:showSerName val="0"/>
          <c:showPercent val="0"/>
          <c:showBubbleSize val="0"/>
        </c:dLbls>
        <c:gapWidth val="150"/>
        <c:axId val="499299216"/>
        <c:axId val="1"/>
      </c:barChart>
      <c:catAx>
        <c:axId val="49929921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29921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#4</a:t>
            </a:r>
          </a:p>
        </c:rich>
      </c:tx>
      <c:layout>
        <c:manualLayout>
          <c:xMode val="edge"/>
          <c:yMode val="edge"/>
          <c:x val="0.31287524180584697"/>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#4'!$A$14,'ACCT #4'!$A$16:$A$23)</c:f>
              <c:strCache>
                <c:ptCount val="9"/>
                <c:pt idx="0">
                  <c:v>2019 F</c:v>
                </c:pt>
                <c:pt idx="1">
                  <c:v>2020 F</c:v>
                </c:pt>
                <c:pt idx="2">
                  <c:v>2021 W</c:v>
                </c:pt>
                <c:pt idx="3">
                  <c:v>2021 F</c:v>
                </c:pt>
                <c:pt idx="4">
                  <c:v>2022 W</c:v>
                </c:pt>
                <c:pt idx="5">
                  <c:v>2022 F</c:v>
                </c:pt>
                <c:pt idx="6">
                  <c:v>2023 W</c:v>
                </c:pt>
                <c:pt idx="7">
                  <c:v>2023 F</c:v>
                </c:pt>
                <c:pt idx="8">
                  <c:v>2024 W</c:v>
                </c:pt>
              </c:strCache>
            </c:strRef>
          </c:cat>
          <c:val>
            <c:numRef>
              <c:f>('ACCT #4'!$B$14,'ACCT #4'!$B$16:$B$23)</c:f>
              <c:numCache>
                <c:formatCode>0%</c:formatCode>
                <c:ptCount val="9"/>
                <c:pt idx="0">
                  <c:v>0.73799999999999999</c:v>
                </c:pt>
                <c:pt idx="1">
                  <c:v>0.85699999999999998</c:v>
                </c:pt>
                <c:pt idx="2">
                  <c:v>0.79</c:v>
                </c:pt>
                <c:pt idx="3">
                  <c:v>0.75</c:v>
                </c:pt>
                <c:pt idx="4">
                  <c:v>0.79500000000000004</c:v>
                </c:pt>
                <c:pt idx="5">
                  <c:v>0.8</c:v>
                </c:pt>
                <c:pt idx="6">
                  <c:v>0.83</c:v>
                </c:pt>
                <c:pt idx="7">
                  <c:v>0.78</c:v>
                </c:pt>
                <c:pt idx="8">
                  <c:v>0.82</c:v>
                </c:pt>
              </c:numCache>
            </c:numRef>
          </c:val>
          <c:extLst>
            <c:ext xmlns:c16="http://schemas.microsoft.com/office/drawing/2014/chart" uri="{C3380CC4-5D6E-409C-BE32-E72D297353CC}">
              <c16:uniqueId val="{00000001-EB0F-403F-B2C2-50F99C8BDB6E}"/>
            </c:ext>
          </c:extLst>
        </c:ser>
        <c:dLbls>
          <c:showLegendKey val="0"/>
          <c:showVal val="0"/>
          <c:showCatName val="0"/>
          <c:showSerName val="0"/>
          <c:showPercent val="0"/>
          <c:showBubbleSize val="0"/>
        </c:dLbls>
        <c:gapWidth val="150"/>
        <c:axId val="499303152"/>
        <c:axId val="1"/>
      </c:barChart>
      <c:catAx>
        <c:axId val="49930315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0315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#5</a:t>
            </a:r>
          </a:p>
        </c:rich>
      </c:tx>
      <c:layout>
        <c:manualLayout>
          <c:xMode val="edge"/>
          <c:yMode val="edge"/>
          <c:x val="0.31287523337933276"/>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#5'!$A$15,'ACCT #5'!$A$17:$A$23)</c:f>
              <c:strCache>
                <c:ptCount val="8"/>
                <c:pt idx="0">
                  <c:v>2020 W</c:v>
                </c:pt>
                <c:pt idx="1">
                  <c:v>2021 W</c:v>
                </c:pt>
                <c:pt idx="2">
                  <c:v>2021 F</c:v>
                </c:pt>
                <c:pt idx="3">
                  <c:v>2022 W</c:v>
                </c:pt>
                <c:pt idx="4">
                  <c:v>2022 F</c:v>
                </c:pt>
                <c:pt idx="5">
                  <c:v>2023 W</c:v>
                </c:pt>
                <c:pt idx="6">
                  <c:v>2023 F</c:v>
                </c:pt>
                <c:pt idx="7">
                  <c:v>2024 W</c:v>
                </c:pt>
              </c:strCache>
            </c:strRef>
          </c:cat>
          <c:val>
            <c:numRef>
              <c:f>('ACCT #5'!$B$15,'ACCT #5'!$B$17:$B$23)</c:f>
              <c:numCache>
                <c:formatCode>0%</c:formatCode>
                <c:ptCount val="8"/>
                <c:pt idx="0">
                  <c:v>0.74</c:v>
                </c:pt>
                <c:pt idx="1">
                  <c:v>0.76</c:v>
                </c:pt>
                <c:pt idx="2">
                  <c:v>0.62</c:v>
                </c:pt>
                <c:pt idx="3">
                  <c:v>0.72499999999999998</c:v>
                </c:pt>
                <c:pt idx="4">
                  <c:v>0.70250000000000001</c:v>
                </c:pt>
                <c:pt idx="5">
                  <c:v>0.76</c:v>
                </c:pt>
                <c:pt idx="6">
                  <c:v>0.755</c:v>
                </c:pt>
                <c:pt idx="7">
                  <c:v>0.77190000000000003</c:v>
                </c:pt>
              </c:numCache>
            </c:numRef>
          </c:val>
          <c:extLst>
            <c:ext xmlns:c16="http://schemas.microsoft.com/office/drawing/2014/chart" uri="{C3380CC4-5D6E-409C-BE32-E72D297353CC}">
              <c16:uniqueId val="{00000001-F371-4D89-A117-10881311BE88}"/>
            </c:ext>
          </c:extLst>
        </c:ser>
        <c:dLbls>
          <c:showLegendKey val="0"/>
          <c:showVal val="0"/>
          <c:showCatName val="0"/>
          <c:showSerName val="0"/>
          <c:showPercent val="0"/>
          <c:showBubbleSize val="0"/>
        </c:dLbls>
        <c:gapWidth val="150"/>
        <c:axId val="499317912"/>
        <c:axId val="1"/>
      </c:barChart>
      <c:catAx>
        <c:axId val="49931791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1791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#6</a:t>
            </a:r>
          </a:p>
        </c:rich>
      </c:tx>
      <c:layout>
        <c:manualLayout>
          <c:xMode val="edge"/>
          <c:yMode val="edge"/>
          <c:x val="0.31287564485473801"/>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#6'!$A$14:$A$23</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'ACCT #6'!$B$14:$B$23</c:f>
              <c:numCache>
                <c:formatCode>0%</c:formatCode>
                <c:ptCount val="10"/>
                <c:pt idx="0">
                  <c:v>0.74</c:v>
                </c:pt>
                <c:pt idx="1">
                  <c:v>0.77490000000000003</c:v>
                </c:pt>
                <c:pt idx="2">
                  <c:v>0.79620000000000002</c:v>
                </c:pt>
                <c:pt idx="3">
                  <c:v>0.8</c:v>
                </c:pt>
                <c:pt idx="4">
                  <c:v>0.87</c:v>
                </c:pt>
                <c:pt idx="5">
                  <c:v>0.82015000000000005</c:v>
                </c:pt>
                <c:pt idx="6">
                  <c:v>0.92</c:v>
                </c:pt>
                <c:pt idx="7">
                  <c:v>0.82</c:v>
                </c:pt>
                <c:pt idx="8">
                  <c:v>0.91</c:v>
                </c:pt>
                <c:pt idx="9">
                  <c:v>0.89</c:v>
                </c:pt>
              </c:numCache>
            </c:numRef>
          </c:val>
          <c:extLst>
            <c:ext xmlns:c16="http://schemas.microsoft.com/office/drawing/2014/chart" uri="{C3380CC4-5D6E-409C-BE32-E72D297353CC}">
              <c16:uniqueId val="{00000001-EFA6-43D2-8D28-1F02E56408D2}"/>
            </c:ext>
          </c:extLst>
        </c:ser>
        <c:dLbls>
          <c:showLegendKey val="0"/>
          <c:showVal val="0"/>
          <c:showCatName val="0"/>
          <c:showSerName val="0"/>
          <c:showPercent val="0"/>
          <c:showBubbleSize val="0"/>
        </c:dLbls>
        <c:gapWidth val="150"/>
        <c:axId val="499319552"/>
        <c:axId val="1"/>
      </c:barChart>
      <c:catAx>
        <c:axId val="49931955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1955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#1</a:t>
            </a:r>
          </a:p>
        </c:rich>
      </c:tx>
      <c:layout>
        <c:manualLayout>
          <c:xMode val="edge"/>
          <c:yMode val="edge"/>
          <c:x val="0.38016188096248449"/>
          <c:y val="4.268164431664471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8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 #1'!$A$15,'FIN #1'!$A$17,'FIN #1'!$A$19,'FIN #1'!$A$21,'FIN #1'!$A$23)</c:f>
              <c:strCache>
                <c:ptCount val="5"/>
                <c:pt idx="0">
                  <c:v>2020 W</c:v>
                </c:pt>
                <c:pt idx="1">
                  <c:v>2021 W</c:v>
                </c:pt>
                <c:pt idx="2">
                  <c:v>2022 W</c:v>
                </c:pt>
                <c:pt idx="3">
                  <c:v>2023 W</c:v>
                </c:pt>
                <c:pt idx="4">
                  <c:v>2024 W</c:v>
                </c:pt>
              </c:strCache>
            </c:strRef>
          </c:cat>
          <c:val>
            <c:numRef>
              <c:f>('FIN #1'!$B$15,'FIN #1'!$B$17,'FIN #1'!$B$19,'FIN #1'!$B$21,'FIN #1'!$B$23)</c:f>
              <c:numCache>
                <c:formatCode>0%</c:formatCode>
                <c:ptCount val="5"/>
                <c:pt idx="0">
                  <c:v>0.51</c:v>
                </c:pt>
                <c:pt idx="1">
                  <c:v>0.67400000000000004</c:v>
                </c:pt>
                <c:pt idx="2">
                  <c:v>0.74</c:v>
                </c:pt>
                <c:pt idx="3">
                  <c:v>0.90900000000000003</c:v>
                </c:pt>
                <c:pt idx="4">
                  <c:v>0.81</c:v>
                </c:pt>
              </c:numCache>
            </c:numRef>
          </c:val>
          <c:extLst>
            <c:ext xmlns:c16="http://schemas.microsoft.com/office/drawing/2014/chart" uri="{C3380CC4-5D6E-409C-BE32-E72D297353CC}">
              <c16:uniqueId val="{00000000-B12C-4F28-AD5D-129FD60B8772}"/>
            </c:ext>
          </c:extLst>
        </c:ser>
        <c:dLbls>
          <c:showLegendKey val="0"/>
          <c:showVal val="0"/>
          <c:showCatName val="0"/>
          <c:showSerName val="0"/>
          <c:showPercent val="0"/>
          <c:showBubbleSize val="0"/>
        </c:dLbls>
        <c:gapWidth val="150"/>
        <c:axId val="446944352"/>
        <c:axId val="1"/>
      </c:barChart>
      <c:catAx>
        <c:axId val="44694435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94435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#2</a:t>
            </a:r>
          </a:p>
        </c:rich>
      </c:tx>
      <c:layout>
        <c:manualLayout>
          <c:xMode val="edge"/>
          <c:yMode val="edge"/>
          <c:x val="0.3667044912799074"/>
          <c:y val="4.2681839427605797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8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 #2'!$A$14,'FIN #2'!$A$16,'FIN #2'!$A$18,'FIN #2'!$A$20)</c:f>
              <c:strCache>
                <c:ptCount val="4"/>
                <c:pt idx="0">
                  <c:v>2019 F</c:v>
                </c:pt>
                <c:pt idx="1">
                  <c:v>2020 F</c:v>
                </c:pt>
                <c:pt idx="2">
                  <c:v>2021 F</c:v>
                </c:pt>
                <c:pt idx="3">
                  <c:v>2022 F</c:v>
                </c:pt>
              </c:strCache>
            </c:strRef>
          </c:cat>
          <c:val>
            <c:numRef>
              <c:f>('FIN #2'!$B$14,'FIN #2'!$B$16,'FIN #2'!$B$18,'FIN #2'!$B$20)</c:f>
              <c:numCache>
                <c:formatCode>0%</c:formatCode>
                <c:ptCount val="4"/>
                <c:pt idx="0">
                  <c:v>0.82</c:v>
                </c:pt>
                <c:pt idx="1">
                  <c:v>0.84199999999999997</c:v>
                </c:pt>
                <c:pt idx="2">
                  <c:v>0.77</c:v>
                </c:pt>
                <c:pt idx="3">
                  <c:v>0.7</c:v>
                </c:pt>
              </c:numCache>
            </c:numRef>
          </c:val>
          <c:extLst>
            <c:ext xmlns:c16="http://schemas.microsoft.com/office/drawing/2014/chart" uri="{C3380CC4-5D6E-409C-BE32-E72D297353CC}">
              <c16:uniqueId val="{00000000-B251-47F5-AE2A-7CD6774EDBAB}"/>
            </c:ext>
          </c:extLst>
        </c:ser>
        <c:dLbls>
          <c:showLegendKey val="0"/>
          <c:showVal val="0"/>
          <c:showCatName val="0"/>
          <c:showSerName val="0"/>
          <c:showPercent val="0"/>
          <c:showBubbleSize val="0"/>
        </c:dLbls>
        <c:gapWidth val="150"/>
        <c:axId val="446946648"/>
        <c:axId val="1"/>
      </c:barChart>
      <c:catAx>
        <c:axId val="446946648"/>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946648"/>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#3</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8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 #3'!$A$14,'FIN #3'!$A$16,'FIN #3'!$A$18,'FIN #3'!$A$20,'FIN #3'!$A$22)</c:f>
              <c:strCache>
                <c:ptCount val="5"/>
                <c:pt idx="0">
                  <c:v>2019 F</c:v>
                </c:pt>
                <c:pt idx="1">
                  <c:v>2020 F</c:v>
                </c:pt>
                <c:pt idx="2">
                  <c:v>2021 F</c:v>
                </c:pt>
                <c:pt idx="3">
                  <c:v>2022 F</c:v>
                </c:pt>
                <c:pt idx="4">
                  <c:v>2023 F</c:v>
                </c:pt>
              </c:strCache>
            </c:strRef>
          </c:cat>
          <c:val>
            <c:numRef>
              <c:f>('FIN #3'!$B$14,'FIN #3'!$B$16,'FIN #3'!$B$18,'FIN #3'!$B$20,'FIN #3'!$B$22)</c:f>
              <c:numCache>
                <c:formatCode>0%</c:formatCode>
                <c:ptCount val="5"/>
                <c:pt idx="0">
                  <c:v>0.75</c:v>
                </c:pt>
                <c:pt idx="1">
                  <c:v>0.74</c:v>
                </c:pt>
                <c:pt idx="2">
                  <c:v>0.75</c:v>
                </c:pt>
                <c:pt idx="3">
                  <c:v>0.68</c:v>
                </c:pt>
                <c:pt idx="4">
                  <c:v>0.84719999999999995</c:v>
                </c:pt>
              </c:numCache>
            </c:numRef>
          </c:val>
          <c:extLst>
            <c:ext xmlns:c16="http://schemas.microsoft.com/office/drawing/2014/chart" uri="{C3380CC4-5D6E-409C-BE32-E72D297353CC}">
              <c16:uniqueId val="{00000000-F28F-4BDD-B4E1-D4B4B55881E4}"/>
            </c:ext>
          </c:extLst>
        </c:ser>
        <c:dLbls>
          <c:showLegendKey val="0"/>
          <c:showVal val="0"/>
          <c:showCatName val="0"/>
          <c:showSerName val="0"/>
          <c:showPercent val="0"/>
          <c:showBubbleSize val="0"/>
        </c:dLbls>
        <c:gapWidth val="150"/>
        <c:axId val="446948616"/>
        <c:axId val="1"/>
      </c:barChart>
      <c:catAx>
        <c:axId val="44694861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94861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#1</a:t>
            </a:r>
          </a:p>
        </c:rich>
      </c:tx>
      <c:layout>
        <c:manualLayout>
          <c:xMode val="edge"/>
          <c:yMode val="edge"/>
          <c:x val="0.38016188096248449"/>
          <c:y val="4.268164431664471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8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 #1'!$A$15,'FIN #1'!$A$17,'FIN #1'!$A$19,'FIN #1'!$A$21,'FIN #1'!$A$23)</c:f>
              <c:strCache>
                <c:ptCount val="5"/>
                <c:pt idx="0">
                  <c:v>2020 W</c:v>
                </c:pt>
                <c:pt idx="1">
                  <c:v>2021 W</c:v>
                </c:pt>
                <c:pt idx="2">
                  <c:v>2022 W</c:v>
                </c:pt>
                <c:pt idx="3">
                  <c:v>2023 W</c:v>
                </c:pt>
                <c:pt idx="4">
                  <c:v>2024 W</c:v>
                </c:pt>
              </c:strCache>
            </c:strRef>
          </c:cat>
          <c:val>
            <c:numRef>
              <c:f>('FIN #1'!$B$15,'FIN #1'!$B$17,'FIN #1'!$B$19,'FIN #1'!$B$21,'FIN #1'!$B$23)</c:f>
              <c:numCache>
                <c:formatCode>0%</c:formatCode>
                <c:ptCount val="5"/>
                <c:pt idx="0">
                  <c:v>0.51</c:v>
                </c:pt>
                <c:pt idx="1">
                  <c:v>0.67400000000000004</c:v>
                </c:pt>
                <c:pt idx="2">
                  <c:v>0.74</c:v>
                </c:pt>
                <c:pt idx="3">
                  <c:v>0.90900000000000003</c:v>
                </c:pt>
                <c:pt idx="4">
                  <c:v>0.81</c:v>
                </c:pt>
              </c:numCache>
            </c:numRef>
          </c:val>
          <c:extLst>
            <c:ext xmlns:c16="http://schemas.microsoft.com/office/drawing/2014/chart" uri="{C3380CC4-5D6E-409C-BE32-E72D297353CC}">
              <c16:uniqueId val="{00000000-EDDA-4D45-A6AB-D28BCEDB31A9}"/>
            </c:ext>
          </c:extLst>
        </c:ser>
        <c:dLbls>
          <c:showLegendKey val="0"/>
          <c:showVal val="0"/>
          <c:showCatName val="0"/>
          <c:showSerName val="0"/>
          <c:showPercent val="0"/>
          <c:showBubbleSize val="0"/>
        </c:dLbls>
        <c:gapWidth val="150"/>
        <c:axId val="446944352"/>
        <c:axId val="1"/>
      </c:barChart>
      <c:catAx>
        <c:axId val="44694435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94435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#2</a:t>
            </a:r>
          </a:p>
        </c:rich>
      </c:tx>
      <c:layout>
        <c:manualLayout>
          <c:xMode val="edge"/>
          <c:yMode val="edge"/>
          <c:x val="0.3667044912799074"/>
          <c:y val="4.2681839427605797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8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 #2'!$A$14,'FIN #2'!$A$16,'FIN #2'!$A$18,'FIN #2'!$A$20)</c:f>
              <c:strCache>
                <c:ptCount val="4"/>
                <c:pt idx="0">
                  <c:v>2019 F</c:v>
                </c:pt>
                <c:pt idx="1">
                  <c:v>2020 F</c:v>
                </c:pt>
                <c:pt idx="2">
                  <c:v>2021 F</c:v>
                </c:pt>
                <c:pt idx="3">
                  <c:v>2022 F</c:v>
                </c:pt>
              </c:strCache>
            </c:strRef>
          </c:cat>
          <c:val>
            <c:numRef>
              <c:f>('FIN #2'!$B$14,'FIN #2'!$B$16,'FIN #2'!$B$18,'FIN #2'!$B$20)</c:f>
              <c:numCache>
                <c:formatCode>0%</c:formatCode>
                <c:ptCount val="4"/>
                <c:pt idx="0">
                  <c:v>0.82</c:v>
                </c:pt>
                <c:pt idx="1">
                  <c:v>0.84199999999999997</c:v>
                </c:pt>
                <c:pt idx="2">
                  <c:v>0.77</c:v>
                </c:pt>
                <c:pt idx="3">
                  <c:v>0.7</c:v>
                </c:pt>
              </c:numCache>
            </c:numRef>
          </c:val>
          <c:extLst>
            <c:ext xmlns:c16="http://schemas.microsoft.com/office/drawing/2014/chart" uri="{C3380CC4-5D6E-409C-BE32-E72D297353CC}">
              <c16:uniqueId val="{00000000-4166-4400-9373-12DE792350EC}"/>
            </c:ext>
          </c:extLst>
        </c:ser>
        <c:dLbls>
          <c:showLegendKey val="0"/>
          <c:showVal val="0"/>
          <c:showCatName val="0"/>
          <c:showSerName val="0"/>
          <c:showPercent val="0"/>
          <c:showBubbleSize val="0"/>
        </c:dLbls>
        <c:gapWidth val="150"/>
        <c:axId val="446946648"/>
        <c:axId val="1"/>
      </c:barChart>
      <c:catAx>
        <c:axId val="446946648"/>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946648"/>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#3</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8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 #3'!$A$14,'FIN #3'!$A$16,'FIN #3'!$A$18,'FIN #3'!$A$20,'FIN #3'!$A$22)</c:f>
              <c:strCache>
                <c:ptCount val="5"/>
                <c:pt idx="0">
                  <c:v>2019 F</c:v>
                </c:pt>
                <c:pt idx="1">
                  <c:v>2020 F</c:v>
                </c:pt>
                <c:pt idx="2">
                  <c:v>2021 F</c:v>
                </c:pt>
                <c:pt idx="3">
                  <c:v>2022 F</c:v>
                </c:pt>
                <c:pt idx="4">
                  <c:v>2023 F</c:v>
                </c:pt>
              </c:strCache>
            </c:strRef>
          </c:cat>
          <c:val>
            <c:numRef>
              <c:f>('FIN #3'!$B$14,'FIN #3'!$B$16,'FIN #3'!$B$18,'FIN #3'!$B$20,'FIN #3'!$B$22)</c:f>
              <c:numCache>
                <c:formatCode>0%</c:formatCode>
                <c:ptCount val="5"/>
                <c:pt idx="0">
                  <c:v>0.75</c:v>
                </c:pt>
                <c:pt idx="1">
                  <c:v>0.74</c:v>
                </c:pt>
                <c:pt idx="2">
                  <c:v>0.75</c:v>
                </c:pt>
                <c:pt idx="3">
                  <c:v>0.68</c:v>
                </c:pt>
                <c:pt idx="4">
                  <c:v>0.84719999999999995</c:v>
                </c:pt>
              </c:numCache>
            </c:numRef>
          </c:val>
          <c:extLst>
            <c:ext xmlns:c16="http://schemas.microsoft.com/office/drawing/2014/chart" uri="{C3380CC4-5D6E-409C-BE32-E72D297353CC}">
              <c16:uniqueId val="{00000000-06B5-4B62-BC18-65A59BE577C7}"/>
            </c:ext>
          </c:extLst>
        </c:ser>
        <c:dLbls>
          <c:showLegendKey val="0"/>
          <c:showVal val="0"/>
          <c:showCatName val="0"/>
          <c:showSerName val="0"/>
          <c:showPercent val="0"/>
          <c:showBubbleSize val="0"/>
        </c:dLbls>
        <c:gapWidth val="150"/>
        <c:axId val="446948616"/>
        <c:axId val="1"/>
      </c:barChart>
      <c:catAx>
        <c:axId val="44694861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94861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PLO #1</a:t>
            </a:r>
          </a:p>
        </c:rich>
      </c:tx>
      <c:layout>
        <c:manualLayout>
          <c:xMode val="edge"/>
          <c:yMode val="edge"/>
          <c:x val="0.31287556121353094"/>
          <c:y val="3.793963254593175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('HRM #1'!$A$15,'HRM #1'!$A$17,'HRM #1'!$A$19,'HRM #1'!$A$21,'HRM #1'!$A$23)</c:f>
              <c:strCache>
                <c:ptCount val="5"/>
                <c:pt idx="0">
                  <c:v>2020 W</c:v>
                </c:pt>
                <c:pt idx="1">
                  <c:v>2021 W</c:v>
                </c:pt>
                <c:pt idx="2">
                  <c:v>2022 W</c:v>
                </c:pt>
                <c:pt idx="3">
                  <c:v>2023 W</c:v>
                </c:pt>
                <c:pt idx="4">
                  <c:v>2024 W</c:v>
                </c:pt>
              </c:strCache>
            </c:strRef>
          </c:cat>
          <c:val>
            <c:numRef>
              <c:f>('HRM #1'!$B$15,'HRM #1'!$B$17,'HRM #1'!$B$19,'HRM #1'!$B$21,'HRM #1'!$B$23)</c:f>
              <c:numCache>
                <c:formatCode>0%</c:formatCode>
                <c:ptCount val="5"/>
                <c:pt idx="0">
                  <c:v>0.77</c:v>
                </c:pt>
                <c:pt idx="1">
                  <c:v>0.84</c:v>
                </c:pt>
                <c:pt idx="2">
                  <c:v>0.81</c:v>
                </c:pt>
                <c:pt idx="3">
                  <c:v>0.76</c:v>
                </c:pt>
                <c:pt idx="4">
                  <c:v>0.77</c:v>
                </c:pt>
              </c:numCache>
            </c:numRef>
          </c:val>
          <c:extLst>
            <c:ext xmlns:c16="http://schemas.microsoft.com/office/drawing/2014/chart" uri="{C3380CC4-5D6E-409C-BE32-E72D297353CC}">
              <c16:uniqueId val="{00000000-E35F-4147-8521-6929C110B199}"/>
            </c:ext>
          </c:extLst>
        </c:ser>
        <c:dLbls>
          <c:showLegendKey val="0"/>
          <c:showVal val="0"/>
          <c:showCatName val="0"/>
          <c:showSerName val="0"/>
          <c:showPercent val="0"/>
          <c:showBubbleSize val="0"/>
        </c:dLbls>
        <c:gapWidth val="150"/>
        <c:axId val="446790096"/>
        <c:axId val="1"/>
      </c:barChart>
      <c:catAx>
        <c:axId val="44679009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79009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a:t>
            </a:r>
          </a:p>
        </c:rich>
      </c:tx>
      <c:layout>
        <c:manualLayout>
          <c:xMode val="edge"/>
          <c:yMode val="edge"/>
          <c:x val="0.31287559849377344"/>
          <c:y val="3.793902203137744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#2-1'!$A$14:$A$23</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'ACCT #2-1'!$B$14:$B$23</c:f>
              <c:numCache>
                <c:formatCode>0%</c:formatCode>
                <c:ptCount val="10"/>
                <c:pt idx="0">
                  <c:v>0.70799999999999996</c:v>
                </c:pt>
                <c:pt idx="1">
                  <c:v>0.60719999999999996</c:v>
                </c:pt>
                <c:pt idx="2">
                  <c:v>0.59</c:v>
                </c:pt>
                <c:pt idx="3">
                  <c:v>0.64</c:v>
                </c:pt>
                <c:pt idx="4">
                  <c:v>0.72400000000000009</c:v>
                </c:pt>
                <c:pt idx="5">
                  <c:v>0.88099999999999989</c:v>
                </c:pt>
                <c:pt idx="6">
                  <c:v>0.78</c:v>
                </c:pt>
                <c:pt idx="7">
                  <c:v>0.69389999999999996</c:v>
                </c:pt>
                <c:pt idx="8">
                  <c:v>0.77600000000000002</c:v>
                </c:pt>
                <c:pt idx="9">
                  <c:v>0.8508</c:v>
                </c:pt>
              </c:numCache>
            </c:numRef>
          </c:val>
          <c:extLst>
            <c:ext xmlns:c16="http://schemas.microsoft.com/office/drawing/2014/chart" uri="{C3380CC4-5D6E-409C-BE32-E72D297353CC}">
              <c16:uniqueId val="{00000000-9DD9-4359-9A38-33C3B0C1D30E}"/>
            </c:ext>
          </c:extLst>
        </c:ser>
        <c:dLbls>
          <c:showLegendKey val="0"/>
          <c:showVal val="0"/>
          <c:showCatName val="0"/>
          <c:showSerName val="0"/>
          <c:showPercent val="0"/>
          <c:showBubbleSize val="0"/>
        </c:dLbls>
        <c:gapWidth val="150"/>
        <c:axId val="499294624"/>
        <c:axId val="1"/>
      </c:barChart>
      <c:catAx>
        <c:axId val="49929462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29462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#2</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('HRM #2'!$A$14,'HRM #2'!$A$16,'HRM #2'!$A$18,'HRM #2'!$A$20,'HRM #2'!$A$22)</c:f>
              <c:strCache>
                <c:ptCount val="5"/>
                <c:pt idx="0">
                  <c:v>2019 F</c:v>
                </c:pt>
                <c:pt idx="1">
                  <c:v>2020 F</c:v>
                </c:pt>
                <c:pt idx="2">
                  <c:v>2021 F</c:v>
                </c:pt>
                <c:pt idx="3">
                  <c:v>2022 F</c:v>
                </c:pt>
                <c:pt idx="4">
                  <c:v>2023 F</c:v>
                </c:pt>
              </c:strCache>
            </c:strRef>
          </c:cat>
          <c:val>
            <c:numRef>
              <c:f>('HRM #2'!$B$14,'HRM #2'!$B$16,'HRM #2'!$B$18,'HRM #2'!$B$20,'HRM #2'!$B$22)</c:f>
              <c:numCache>
                <c:formatCode>0%</c:formatCode>
                <c:ptCount val="5"/>
                <c:pt idx="0">
                  <c:v>0.71</c:v>
                </c:pt>
                <c:pt idx="1">
                  <c:v>0.69740000000000002</c:v>
                </c:pt>
                <c:pt idx="2">
                  <c:v>0.82194999999999996</c:v>
                </c:pt>
                <c:pt idx="3">
                  <c:v>0.8306</c:v>
                </c:pt>
                <c:pt idx="4">
                  <c:v>0.79759999999999998</c:v>
                </c:pt>
              </c:numCache>
            </c:numRef>
          </c:val>
          <c:extLst>
            <c:ext xmlns:c16="http://schemas.microsoft.com/office/drawing/2014/chart" uri="{C3380CC4-5D6E-409C-BE32-E72D297353CC}">
              <c16:uniqueId val="{00000000-9205-4EA1-B974-59FF746CA582}"/>
            </c:ext>
          </c:extLst>
        </c:ser>
        <c:dLbls>
          <c:showLegendKey val="0"/>
          <c:showVal val="0"/>
          <c:showCatName val="0"/>
          <c:showSerName val="0"/>
          <c:showPercent val="0"/>
          <c:showBubbleSize val="0"/>
        </c:dLbls>
        <c:gapWidth val="150"/>
        <c:axId val="446792064"/>
        <c:axId val="1"/>
      </c:barChart>
      <c:catAx>
        <c:axId val="44679206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7920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#3</a:t>
            </a:r>
          </a:p>
        </c:rich>
      </c:tx>
      <c:layout>
        <c:manualLayout>
          <c:xMode val="edge"/>
          <c:yMode val="edge"/>
          <c:x val="0.31287550288818272"/>
          <c:y val="3.793944770988133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('HRM #3'!$A$17,'HRM #3'!$A$20:$A$21,'HRM #3'!$A$21,'HRM #3'!$A$23)</c15:sqref>
                  </c15:fullRef>
                </c:ext>
              </c:extLst>
              <c:f>('HRM #3'!$A$17,'HRM #3'!$A$21,'HRM #3'!$A$23)</c:f>
              <c:strCache>
                <c:ptCount val="3"/>
                <c:pt idx="0">
                  <c:v>2021 W</c:v>
                </c:pt>
                <c:pt idx="1">
                  <c:v>2023 W</c:v>
                </c:pt>
                <c:pt idx="2">
                  <c:v>2024 W</c:v>
                </c:pt>
              </c:strCache>
            </c:strRef>
          </c:cat>
          <c:val>
            <c:numRef>
              <c:extLst>
                <c:ext xmlns:c15="http://schemas.microsoft.com/office/drawing/2012/chart" uri="{02D57815-91ED-43cb-92C2-25804820EDAC}">
                  <c15:fullRef>
                    <c15:sqref>('HRM #3'!$B$17,'HRM #3'!$B$20:$B$21,'HRM #3'!$B$21,'HRM #3'!$B$23)</c15:sqref>
                  </c15:fullRef>
                </c:ext>
              </c:extLst>
              <c:f>('HRM #3'!$B$17,'HRM #3'!$B$21,'HRM #3'!$B$23)</c:f>
              <c:numCache>
                <c:formatCode>0%</c:formatCode>
                <c:ptCount val="3"/>
                <c:pt idx="0">
                  <c:v>0.86399999999999999</c:v>
                </c:pt>
                <c:pt idx="1">
                  <c:v>0.73519999999999996</c:v>
                </c:pt>
                <c:pt idx="2">
                  <c:v>0.82740000000000002</c:v>
                </c:pt>
              </c:numCache>
            </c:numRef>
          </c:val>
          <c:extLst>
            <c:ext xmlns:c16="http://schemas.microsoft.com/office/drawing/2014/chart" uri="{C3380CC4-5D6E-409C-BE32-E72D297353CC}">
              <c16:uniqueId val="{00000000-1F50-488A-9568-22683804EB25}"/>
            </c:ext>
          </c:extLst>
        </c:ser>
        <c:dLbls>
          <c:showLegendKey val="0"/>
          <c:showVal val="0"/>
          <c:showCatName val="0"/>
          <c:showSerName val="0"/>
          <c:showPercent val="0"/>
          <c:showBubbleSize val="0"/>
        </c:dLbls>
        <c:gapWidth val="150"/>
        <c:axId val="444938920"/>
        <c:axId val="1"/>
      </c:barChart>
      <c:catAx>
        <c:axId val="44493892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493892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#4</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('HRM #4'!$A$14,'HRM #4'!$A$16,'HRM #4'!$A$18,'HRM #4'!$A$20,'HRM #4'!$A$22)</c:f>
              <c:strCache>
                <c:ptCount val="5"/>
                <c:pt idx="0">
                  <c:v>2019 F</c:v>
                </c:pt>
                <c:pt idx="1">
                  <c:v>2020 F</c:v>
                </c:pt>
                <c:pt idx="2">
                  <c:v>2021 F</c:v>
                </c:pt>
                <c:pt idx="3">
                  <c:v>2022 F</c:v>
                </c:pt>
                <c:pt idx="4">
                  <c:v>2023 F</c:v>
                </c:pt>
              </c:strCache>
            </c:strRef>
          </c:cat>
          <c:val>
            <c:numRef>
              <c:f>('HRM #4'!$B$14,'HRM #4'!$B$16,'HRM #4'!$B$18,'HRM #4'!$B$20,'HRM #4'!$B$22)</c:f>
              <c:numCache>
                <c:formatCode>0%</c:formatCode>
                <c:ptCount val="5"/>
                <c:pt idx="0">
                  <c:v>0.78500000000000003</c:v>
                </c:pt>
                <c:pt idx="1">
                  <c:v>0.76959999999999995</c:v>
                </c:pt>
                <c:pt idx="2">
                  <c:v>0.79</c:v>
                </c:pt>
                <c:pt idx="3">
                  <c:v>0.72</c:v>
                </c:pt>
                <c:pt idx="4">
                  <c:v>0.80559999999999998</c:v>
                </c:pt>
              </c:numCache>
            </c:numRef>
          </c:val>
          <c:extLst>
            <c:ext xmlns:c16="http://schemas.microsoft.com/office/drawing/2014/chart" uri="{C3380CC4-5D6E-409C-BE32-E72D297353CC}">
              <c16:uniqueId val="{00000000-7CB4-4F52-AFD5-A2722A32E2AE}"/>
            </c:ext>
          </c:extLst>
        </c:ser>
        <c:dLbls>
          <c:showLegendKey val="0"/>
          <c:showVal val="0"/>
          <c:showCatName val="0"/>
          <c:showSerName val="0"/>
          <c:showPercent val="0"/>
          <c:showBubbleSize val="0"/>
        </c:dLbls>
        <c:gapWidth val="150"/>
        <c:axId val="442451160"/>
        <c:axId val="1"/>
      </c:barChart>
      <c:catAx>
        <c:axId val="44245116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245116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#5</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('HRM #5'!$A$15,'HRM #5'!$A$17,'HRM #5'!$A$19:$A$23)</c:f>
              <c:strCache>
                <c:ptCount val="7"/>
                <c:pt idx="0">
                  <c:v>2020 W</c:v>
                </c:pt>
                <c:pt idx="1">
                  <c:v>2021 W</c:v>
                </c:pt>
                <c:pt idx="2">
                  <c:v>2022 W</c:v>
                </c:pt>
                <c:pt idx="3">
                  <c:v>2022 F</c:v>
                </c:pt>
                <c:pt idx="4">
                  <c:v>2023 W</c:v>
                </c:pt>
                <c:pt idx="5">
                  <c:v>2023 F</c:v>
                </c:pt>
                <c:pt idx="6">
                  <c:v>2024 W</c:v>
                </c:pt>
              </c:strCache>
            </c:strRef>
          </c:cat>
          <c:val>
            <c:numRef>
              <c:f>('HRM #5'!$B$15,'HRM #5'!$B$17,'HRM #5'!$B$19:$B$23)</c:f>
              <c:numCache>
                <c:formatCode>0%</c:formatCode>
                <c:ptCount val="7"/>
                <c:pt idx="0">
                  <c:v>0.79900000000000004</c:v>
                </c:pt>
                <c:pt idx="1">
                  <c:v>0.74450000000000005</c:v>
                </c:pt>
                <c:pt idx="2">
                  <c:v>0.80500000000000005</c:v>
                </c:pt>
                <c:pt idx="3">
                  <c:v>0.65</c:v>
                </c:pt>
                <c:pt idx="4">
                  <c:v>0.75</c:v>
                </c:pt>
                <c:pt idx="5">
                  <c:v>0.83</c:v>
                </c:pt>
                <c:pt idx="6">
                  <c:v>0.83899999999999997</c:v>
                </c:pt>
              </c:numCache>
            </c:numRef>
          </c:val>
          <c:extLst>
            <c:ext xmlns:c16="http://schemas.microsoft.com/office/drawing/2014/chart" uri="{C3380CC4-5D6E-409C-BE32-E72D297353CC}">
              <c16:uniqueId val="{00000000-31E1-4771-8ED1-4D054A4EC164}"/>
            </c:ext>
          </c:extLst>
        </c:ser>
        <c:dLbls>
          <c:showLegendKey val="0"/>
          <c:showVal val="0"/>
          <c:showCatName val="0"/>
          <c:showSerName val="0"/>
          <c:showPercent val="0"/>
          <c:showBubbleSize val="0"/>
        </c:dLbls>
        <c:gapWidth val="150"/>
        <c:axId val="214855040"/>
        <c:axId val="1"/>
      </c:barChart>
      <c:catAx>
        <c:axId val="21485504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21485504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#6</a:t>
            </a:r>
          </a:p>
        </c:rich>
      </c:tx>
      <c:layout>
        <c:manualLayout>
          <c:xMode val="edge"/>
          <c:yMode val="edge"/>
          <c:x val="0.31287559055118108"/>
          <c:y val="3.793954327137678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('HRM #6'!$A$15,'HRM #6'!$A$17,'HRM #6'!$A$19:$A$23)</c:f>
              <c:strCache>
                <c:ptCount val="7"/>
                <c:pt idx="0">
                  <c:v>2020 W</c:v>
                </c:pt>
                <c:pt idx="1">
                  <c:v>2021 W</c:v>
                </c:pt>
                <c:pt idx="2">
                  <c:v>2022 W</c:v>
                </c:pt>
                <c:pt idx="3">
                  <c:v>2022 F</c:v>
                </c:pt>
                <c:pt idx="4">
                  <c:v>2023 W</c:v>
                </c:pt>
                <c:pt idx="5">
                  <c:v>2023 F</c:v>
                </c:pt>
                <c:pt idx="6">
                  <c:v>2024 W</c:v>
                </c:pt>
              </c:strCache>
            </c:strRef>
          </c:cat>
          <c:val>
            <c:numRef>
              <c:f>('HRM #6'!$B$15,'HRM #6'!$B$17,'HRM #6'!$B$19:$B$23)</c:f>
              <c:numCache>
                <c:formatCode>0%</c:formatCode>
                <c:ptCount val="7"/>
                <c:pt idx="0">
                  <c:v>0.70099999999999996</c:v>
                </c:pt>
                <c:pt idx="1">
                  <c:v>0.67949999999999999</c:v>
                </c:pt>
                <c:pt idx="2">
                  <c:v>0.69</c:v>
                </c:pt>
                <c:pt idx="3">
                  <c:v>0.7</c:v>
                </c:pt>
                <c:pt idx="4">
                  <c:v>0.74</c:v>
                </c:pt>
                <c:pt idx="5">
                  <c:v>0.67</c:v>
                </c:pt>
                <c:pt idx="6">
                  <c:v>0.70499999999999996</c:v>
                </c:pt>
              </c:numCache>
            </c:numRef>
          </c:val>
          <c:extLst>
            <c:ext xmlns:c16="http://schemas.microsoft.com/office/drawing/2014/chart" uri="{C3380CC4-5D6E-409C-BE32-E72D297353CC}">
              <c16:uniqueId val="{00000000-CD58-436C-86E7-1E54523C7274}"/>
            </c:ext>
          </c:extLst>
        </c:ser>
        <c:dLbls>
          <c:showLegendKey val="0"/>
          <c:showVal val="0"/>
          <c:showCatName val="0"/>
          <c:showSerName val="0"/>
          <c:showPercent val="0"/>
          <c:showBubbleSize val="0"/>
        </c:dLbls>
        <c:gapWidth val="150"/>
        <c:axId val="213989224"/>
        <c:axId val="1"/>
      </c:barChart>
      <c:catAx>
        <c:axId val="21398922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21398922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 7</a:t>
            </a:r>
          </a:p>
        </c:rich>
      </c:tx>
      <c:layout>
        <c:manualLayout>
          <c:xMode val="edge"/>
          <c:yMode val="edge"/>
          <c:x val="0.31287532285555941"/>
          <c:y val="3.7939586173636422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('HRM #7'!$A$14,'HRM #7'!$A$16,'HRM #7'!$A$18,'HRM #7'!$A$20,'HRM #7'!$A$22)</c:f>
              <c:strCache>
                <c:ptCount val="5"/>
                <c:pt idx="0">
                  <c:v>2019 F</c:v>
                </c:pt>
                <c:pt idx="1">
                  <c:v>2020 F</c:v>
                </c:pt>
                <c:pt idx="2">
                  <c:v>2021 F</c:v>
                </c:pt>
                <c:pt idx="3">
                  <c:v>2022 F</c:v>
                </c:pt>
                <c:pt idx="4">
                  <c:v>2023 F</c:v>
                </c:pt>
              </c:strCache>
            </c:strRef>
          </c:cat>
          <c:val>
            <c:numRef>
              <c:f>('HRM #7'!$B$14,'HRM #7'!$B$16,'HRM #7'!$B$18,'HRM #7'!$B$20,'HRM #7'!$B$22)</c:f>
              <c:numCache>
                <c:formatCode>0%</c:formatCode>
                <c:ptCount val="5"/>
                <c:pt idx="0">
                  <c:v>0.73299999999999998</c:v>
                </c:pt>
                <c:pt idx="1">
                  <c:v>0.73099999999999998</c:v>
                </c:pt>
                <c:pt idx="2">
                  <c:v>0.87</c:v>
                </c:pt>
                <c:pt idx="3">
                  <c:v>0.84099999999999997</c:v>
                </c:pt>
                <c:pt idx="4">
                  <c:v>0.83460000000000001</c:v>
                </c:pt>
              </c:numCache>
            </c:numRef>
          </c:val>
          <c:extLst>
            <c:ext xmlns:c16="http://schemas.microsoft.com/office/drawing/2014/chart" uri="{C3380CC4-5D6E-409C-BE32-E72D297353CC}">
              <c16:uniqueId val="{00000000-C2B8-40D7-AEF4-55CA09EC824E}"/>
            </c:ext>
          </c:extLst>
        </c:ser>
        <c:dLbls>
          <c:showLegendKey val="0"/>
          <c:showVal val="0"/>
          <c:showCatName val="0"/>
          <c:showSerName val="0"/>
          <c:showPercent val="0"/>
          <c:showBubbleSize val="0"/>
        </c:dLbls>
        <c:gapWidth val="150"/>
        <c:axId val="575209784"/>
        <c:axId val="1"/>
      </c:barChart>
      <c:catAx>
        <c:axId val="57520978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0978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 8</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('HRM #8'!$A$15,'HRM #8'!$A$16,'HRM #8'!$A$21,'HRM #8'!$A$23)</c:f>
              <c:strCache>
                <c:ptCount val="4"/>
                <c:pt idx="0">
                  <c:v>2020 W</c:v>
                </c:pt>
                <c:pt idx="1">
                  <c:v>2020 F</c:v>
                </c:pt>
                <c:pt idx="2">
                  <c:v>2023 W</c:v>
                </c:pt>
                <c:pt idx="3">
                  <c:v>2024 W</c:v>
                </c:pt>
              </c:strCache>
            </c:strRef>
          </c:cat>
          <c:val>
            <c:numRef>
              <c:f>('HRM #8'!$B$15,'HRM #8'!$B$16,'HRM #8'!$B$21,'HRM #8'!$B$23)</c:f>
              <c:numCache>
                <c:formatCode>0%</c:formatCode>
                <c:ptCount val="4"/>
                <c:pt idx="0">
                  <c:v>0.81299999999999994</c:v>
                </c:pt>
                <c:pt idx="1">
                  <c:v>0.83399999999999996</c:v>
                </c:pt>
                <c:pt idx="2">
                  <c:v>0.80200000000000005</c:v>
                </c:pt>
                <c:pt idx="3">
                  <c:v>0.78600000000000003</c:v>
                </c:pt>
              </c:numCache>
            </c:numRef>
          </c:val>
          <c:extLst>
            <c:ext xmlns:c16="http://schemas.microsoft.com/office/drawing/2014/chart" uri="{C3380CC4-5D6E-409C-BE32-E72D297353CC}">
              <c16:uniqueId val="{00000000-8736-4660-A5EB-8EA5C701621C}"/>
            </c:ext>
          </c:extLst>
        </c:ser>
        <c:dLbls>
          <c:showLegendKey val="0"/>
          <c:showVal val="0"/>
          <c:showCatName val="0"/>
          <c:showSerName val="0"/>
          <c:showPercent val="0"/>
          <c:showBubbleSize val="0"/>
        </c:dLbls>
        <c:gapWidth val="150"/>
        <c:axId val="575207816"/>
        <c:axId val="1"/>
      </c:barChart>
      <c:catAx>
        <c:axId val="57520781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07816"/>
        <c:crosses val="autoZero"/>
        <c:crossBetween val="between"/>
      </c:valAx>
    </c:plotArea>
    <c:plotVisOnly val="1"/>
    <c:dispBlanksAs val="gap"/>
    <c:showDLblsOverMax val="0"/>
  </c:chart>
  <c:printSettings>
    <c:headerFooter/>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PLO #1</a:t>
            </a:r>
          </a:p>
        </c:rich>
      </c:tx>
      <c:layout>
        <c:manualLayout>
          <c:xMode val="edge"/>
          <c:yMode val="edge"/>
          <c:x val="0.31287556121353094"/>
          <c:y val="3.793963254593175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('HRM #1'!$A$15,'HRM #1'!$A$17,'HRM #1'!$A$19,'HRM #1'!$A$21,'HRM #1'!$A$23)</c:f>
              <c:strCache>
                <c:ptCount val="5"/>
                <c:pt idx="0">
                  <c:v>2020 W</c:v>
                </c:pt>
                <c:pt idx="1">
                  <c:v>2021 W</c:v>
                </c:pt>
                <c:pt idx="2">
                  <c:v>2022 W</c:v>
                </c:pt>
                <c:pt idx="3">
                  <c:v>2023 W</c:v>
                </c:pt>
                <c:pt idx="4">
                  <c:v>2024 W</c:v>
                </c:pt>
              </c:strCache>
            </c:strRef>
          </c:cat>
          <c:val>
            <c:numRef>
              <c:f>('HRM #1'!$B$15,'HRM #1'!$B$17,'HRM #1'!$B$19,'HRM #1'!$B$21,'HRM #1'!$B$23)</c:f>
              <c:numCache>
                <c:formatCode>0%</c:formatCode>
                <c:ptCount val="5"/>
                <c:pt idx="0">
                  <c:v>0.77</c:v>
                </c:pt>
                <c:pt idx="1">
                  <c:v>0.84</c:v>
                </c:pt>
                <c:pt idx="2">
                  <c:v>0.81</c:v>
                </c:pt>
                <c:pt idx="3">
                  <c:v>0.76</c:v>
                </c:pt>
                <c:pt idx="4">
                  <c:v>0.77</c:v>
                </c:pt>
              </c:numCache>
            </c:numRef>
          </c:val>
          <c:extLst>
            <c:ext xmlns:c16="http://schemas.microsoft.com/office/drawing/2014/chart" uri="{C3380CC4-5D6E-409C-BE32-E72D297353CC}">
              <c16:uniqueId val="{00000000-BE70-4DA8-8612-D7D60A36EAD2}"/>
            </c:ext>
          </c:extLst>
        </c:ser>
        <c:dLbls>
          <c:showLegendKey val="0"/>
          <c:showVal val="0"/>
          <c:showCatName val="0"/>
          <c:showSerName val="0"/>
          <c:showPercent val="0"/>
          <c:showBubbleSize val="0"/>
        </c:dLbls>
        <c:gapWidth val="150"/>
        <c:axId val="446790096"/>
        <c:axId val="1"/>
      </c:barChart>
      <c:catAx>
        <c:axId val="44679009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79009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#2</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('HRM #2'!$A$14,'HRM #2'!$A$16,'HRM #2'!$A$18,'HRM #2'!$A$20,'HRM #2'!$A$22)</c:f>
              <c:strCache>
                <c:ptCount val="5"/>
                <c:pt idx="0">
                  <c:v>2019 F</c:v>
                </c:pt>
                <c:pt idx="1">
                  <c:v>2020 F</c:v>
                </c:pt>
                <c:pt idx="2">
                  <c:v>2021 F</c:v>
                </c:pt>
                <c:pt idx="3">
                  <c:v>2022 F</c:v>
                </c:pt>
                <c:pt idx="4">
                  <c:v>2023 F</c:v>
                </c:pt>
              </c:strCache>
            </c:strRef>
          </c:cat>
          <c:val>
            <c:numRef>
              <c:f>('HRM #2'!$B$14,'HRM #2'!$B$16,'HRM #2'!$B$18,'HRM #2'!$B$20,'HRM #2'!$B$22)</c:f>
              <c:numCache>
                <c:formatCode>0%</c:formatCode>
                <c:ptCount val="5"/>
                <c:pt idx="0">
                  <c:v>0.71</c:v>
                </c:pt>
                <c:pt idx="1">
                  <c:v>0.69740000000000002</c:v>
                </c:pt>
                <c:pt idx="2">
                  <c:v>0.82194999999999996</c:v>
                </c:pt>
                <c:pt idx="3">
                  <c:v>0.8306</c:v>
                </c:pt>
                <c:pt idx="4">
                  <c:v>0.79759999999999998</c:v>
                </c:pt>
              </c:numCache>
            </c:numRef>
          </c:val>
          <c:extLst>
            <c:ext xmlns:c16="http://schemas.microsoft.com/office/drawing/2014/chart" uri="{C3380CC4-5D6E-409C-BE32-E72D297353CC}">
              <c16:uniqueId val="{00000000-03A1-4631-B67D-C09F0A4595ED}"/>
            </c:ext>
          </c:extLst>
        </c:ser>
        <c:dLbls>
          <c:showLegendKey val="0"/>
          <c:showVal val="0"/>
          <c:showCatName val="0"/>
          <c:showSerName val="0"/>
          <c:showPercent val="0"/>
          <c:showBubbleSize val="0"/>
        </c:dLbls>
        <c:gapWidth val="150"/>
        <c:axId val="446792064"/>
        <c:axId val="1"/>
      </c:barChart>
      <c:catAx>
        <c:axId val="44679206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7920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#3</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#3'!$A$17</c:f>
              <c:strCache>
                <c:ptCount val="1"/>
                <c:pt idx="0">
                  <c:v>2021 W</c:v>
                </c:pt>
              </c:strCache>
            </c:strRef>
          </c:cat>
          <c:val>
            <c:numRef>
              <c:f>'HRM #3'!$B$17</c:f>
              <c:numCache>
                <c:formatCode>0%</c:formatCode>
                <c:ptCount val="1"/>
                <c:pt idx="0">
                  <c:v>0.86399999999999999</c:v>
                </c:pt>
              </c:numCache>
            </c:numRef>
          </c:val>
          <c:extLst>
            <c:ext xmlns:c16="http://schemas.microsoft.com/office/drawing/2014/chart" uri="{C3380CC4-5D6E-409C-BE32-E72D297353CC}">
              <c16:uniqueId val="{00000001-1830-46E2-816E-B9C231FA70BB}"/>
            </c:ext>
          </c:extLst>
        </c:ser>
        <c:dLbls>
          <c:showLegendKey val="0"/>
          <c:showVal val="0"/>
          <c:showCatName val="0"/>
          <c:showSerName val="0"/>
          <c:showPercent val="0"/>
          <c:showBubbleSize val="0"/>
        </c:dLbls>
        <c:gapWidth val="150"/>
        <c:axId val="446787472"/>
        <c:axId val="1"/>
      </c:barChart>
      <c:catAx>
        <c:axId val="44678747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78747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a:t>
            </a:r>
          </a:p>
        </c:rich>
      </c:tx>
      <c:layout>
        <c:manualLayout>
          <c:xMode val="edge"/>
          <c:yMode val="edge"/>
          <c:x val="0.31287564485473801"/>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#2-2'!$A$14:$A$18</c:f>
              <c:strCache>
                <c:ptCount val="5"/>
                <c:pt idx="0">
                  <c:v>2022 W</c:v>
                </c:pt>
                <c:pt idx="1">
                  <c:v>2022 F</c:v>
                </c:pt>
                <c:pt idx="2">
                  <c:v>2023 W</c:v>
                </c:pt>
                <c:pt idx="3">
                  <c:v>2023 F</c:v>
                </c:pt>
                <c:pt idx="4">
                  <c:v>2024 W</c:v>
                </c:pt>
              </c:strCache>
            </c:strRef>
          </c:cat>
          <c:val>
            <c:numRef>
              <c:f>'ACCT #2-2'!$B$14:$B$18</c:f>
              <c:numCache>
                <c:formatCode>0%</c:formatCode>
                <c:ptCount val="5"/>
                <c:pt idx="0">
                  <c:v>0.71900000000000008</c:v>
                </c:pt>
                <c:pt idx="1">
                  <c:v>0.68</c:v>
                </c:pt>
                <c:pt idx="2">
                  <c:v>0.72650000000000003</c:v>
                </c:pt>
                <c:pt idx="3">
                  <c:v>0.72</c:v>
                </c:pt>
                <c:pt idx="4">
                  <c:v>0.66949999999999998</c:v>
                </c:pt>
              </c:numCache>
            </c:numRef>
          </c:val>
          <c:extLst>
            <c:ext xmlns:c16="http://schemas.microsoft.com/office/drawing/2014/chart" uri="{C3380CC4-5D6E-409C-BE32-E72D297353CC}">
              <c16:uniqueId val="{00000000-7D0F-4533-847A-7D5F42749B54}"/>
            </c:ext>
          </c:extLst>
        </c:ser>
        <c:dLbls>
          <c:showLegendKey val="0"/>
          <c:showVal val="0"/>
          <c:showCatName val="0"/>
          <c:showSerName val="0"/>
          <c:showPercent val="0"/>
          <c:showBubbleSize val="0"/>
        </c:dLbls>
        <c:gapWidth val="150"/>
        <c:axId val="499301512"/>
        <c:axId val="1"/>
      </c:barChart>
      <c:catAx>
        <c:axId val="49930151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0151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#3</a:t>
            </a:r>
          </a:p>
        </c:rich>
      </c:tx>
      <c:layout>
        <c:manualLayout>
          <c:xMode val="edge"/>
          <c:yMode val="edge"/>
          <c:x val="0.31287550288818272"/>
          <c:y val="3.793944770988133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('HRM #3'!$A$17,'HRM #3'!$A$20:$A$21,'HRM #3'!$A$21,'HRM #3'!$A$23)</c15:sqref>
                  </c15:fullRef>
                </c:ext>
              </c:extLst>
              <c:f>('HRM #3'!$A$17,'HRM #3'!$A$21,'HRM #3'!$A$23)</c:f>
              <c:strCache>
                <c:ptCount val="3"/>
                <c:pt idx="0">
                  <c:v>2021 W</c:v>
                </c:pt>
                <c:pt idx="1">
                  <c:v>2023 W</c:v>
                </c:pt>
                <c:pt idx="2">
                  <c:v>2024 W</c:v>
                </c:pt>
              </c:strCache>
            </c:strRef>
          </c:cat>
          <c:val>
            <c:numRef>
              <c:extLst>
                <c:ext xmlns:c15="http://schemas.microsoft.com/office/drawing/2012/chart" uri="{02D57815-91ED-43cb-92C2-25804820EDAC}">
                  <c15:fullRef>
                    <c15:sqref>('HRM #3'!$B$17,'HRM #3'!$B$20:$B$21,'HRM #3'!$B$21,'HRM #3'!$B$23)</c15:sqref>
                  </c15:fullRef>
                </c:ext>
              </c:extLst>
              <c:f>('HRM #3'!$B$17,'HRM #3'!$B$21,'HRM #3'!$B$23)</c:f>
              <c:numCache>
                <c:formatCode>0%</c:formatCode>
                <c:ptCount val="3"/>
                <c:pt idx="0">
                  <c:v>0.86399999999999999</c:v>
                </c:pt>
                <c:pt idx="1">
                  <c:v>0.73519999999999996</c:v>
                </c:pt>
                <c:pt idx="2">
                  <c:v>0.82740000000000002</c:v>
                </c:pt>
              </c:numCache>
            </c:numRef>
          </c:val>
          <c:extLst>
            <c:ext xmlns:c16="http://schemas.microsoft.com/office/drawing/2014/chart" uri="{C3380CC4-5D6E-409C-BE32-E72D297353CC}">
              <c16:uniqueId val="{00000000-014E-4023-883F-615261581236}"/>
            </c:ext>
          </c:extLst>
        </c:ser>
        <c:dLbls>
          <c:showLegendKey val="0"/>
          <c:showVal val="0"/>
          <c:showCatName val="0"/>
          <c:showSerName val="0"/>
          <c:showPercent val="0"/>
          <c:showBubbleSize val="0"/>
        </c:dLbls>
        <c:gapWidth val="150"/>
        <c:axId val="444938920"/>
        <c:axId val="1"/>
      </c:barChart>
      <c:catAx>
        <c:axId val="44493892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493892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#4</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('HRM #4'!$A$14,'HRM #4'!$A$16,'HRM #4'!$A$18,'HRM #4'!$A$20,'HRM #4'!$A$22)</c:f>
              <c:strCache>
                <c:ptCount val="5"/>
                <c:pt idx="0">
                  <c:v>2019 F</c:v>
                </c:pt>
                <c:pt idx="1">
                  <c:v>2020 F</c:v>
                </c:pt>
                <c:pt idx="2">
                  <c:v>2021 F</c:v>
                </c:pt>
                <c:pt idx="3">
                  <c:v>2022 F</c:v>
                </c:pt>
                <c:pt idx="4">
                  <c:v>2023 F</c:v>
                </c:pt>
              </c:strCache>
            </c:strRef>
          </c:cat>
          <c:val>
            <c:numRef>
              <c:f>('HRM #4'!$B$14,'HRM #4'!$B$16,'HRM #4'!$B$18,'HRM #4'!$B$20,'HRM #4'!$B$22)</c:f>
              <c:numCache>
                <c:formatCode>0%</c:formatCode>
                <c:ptCount val="5"/>
                <c:pt idx="0">
                  <c:v>0.78500000000000003</c:v>
                </c:pt>
                <c:pt idx="1">
                  <c:v>0.76959999999999995</c:v>
                </c:pt>
                <c:pt idx="2">
                  <c:v>0.79</c:v>
                </c:pt>
                <c:pt idx="3">
                  <c:v>0.72</c:v>
                </c:pt>
                <c:pt idx="4">
                  <c:v>0.80559999999999998</c:v>
                </c:pt>
              </c:numCache>
            </c:numRef>
          </c:val>
          <c:extLst>
            <c:ext xmlns:c16="http://schemas.microsoft.com/office/drawing/2014/chart" uri="{C3380CC4-5D6E-409C-BE32-E72D297353CC}">
              <c16:uniqueId val="{00000000-4678-4841-9E5C-DD09B4C0DC8F}"/>
            </c:ext>
          </c:extLst>
        </c:ser>
        <c:dLbls>
          <c:showLegendKey val="0"/>
          <c:showVal val="0"/>
          <c:showCatName val="0"/>
          <c:showSerName val="0"/>
          <c:showPercent val="0"/>
          <c:showBubbleSize val="0"/>
        </c:dLbls>
        <c:gapWidth val="150"/>
        <c:axId val="442451160"/>
        <c:axId val="1"/>
      </c:barChart>
      <c:catAx>
        <c:axId val="44245116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245116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#5</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('HRM #5'!$A$15,'HRM #5'!$A$17,'HRM #5'!$A$19:$A$23)</c:f>
              <c:strCache>
                <c:ptCount val="7"/>
                <c:pt idx="0">
                  <c:v>2020 W</c:v>
                </c:pt>
                <c:pt idx="1">
                  <c:v>2021 W</c:v>
                </c:pt>
                <c:pt idx="2">
                  <c:v>2022 W</c:v>
                </c:pt>
                <c:pt idx="3">
                  <c:v>2022 F</c:v>
                </c:pt>
                <c:pt idx="4">
                  <c:v>2023 W</c:v>
                </c:pt>
                <c:pt idx="5">
                  <c:v>2023 F</c:v>
                </c:pt>
                <c:pt idx="6">
                  <c:v>2024 W</c:v>
                </c:pt>
              </c:strCache>
            </c:strRef>
          </c:cat>
          <c:val>
            <c:numRef>
              <c:f>('HRM #5'!$B$15,'HRM #5'!$B$17,'HRM #5'!$B$19:$B$23)</c:f>
              <c:numCache>
                <c:formatCode>0%</c:formatCode>
                <c:ptCount val="7"/>
                <c:pt idx="0">
                  <c:v>0.79900000000000004</c:v>
                </c:pt>
                <c:pt idx="1">
                  <c:v>0.74450000000000005</c:v>
                </c:pt>
                <c:pt idx="2">
                  <c:v>0.80500000000000005</c:v>
                </c:pt>
                <c:pt idx="3">
                  <c:v>0.65</c:v>
                </c:pt>
                <c:pt idx="4">
                  <c:v>0.75</c:v>
                </c:pt>
                <c:pt idx="5">
                  <c:v>0.83</c:v>
                </c:pt>
                <c:pt idx="6">
                  <c:v>0.83899999999999997</c:v>
                </c:pt>
              </c:numCache>
            </c:numRef>
          </c:val>
          <c:extLst>
            <c:ext xmlns:c16="http://schemas.microsoft.com/office/drawing/2014/chart" uri="{C3380CC4-5D6E-409C-BE32-E72D297353CC}">
              <c16:uniqueId val="{00000000-B872-4D6F-855C-EDAB42494674}"/>
            </c:ext>
          </c:extLst>
        </c:ser>
        <c:dLbls>
          <c:showLegendKey val="0"/>
          <c:showVal val="0"/>
          <c:showCatName val="0"/>
          <c:showSerName val="0"/>
          <c:showPercent val="0"/>
          <c:showBubbleSize val="0"/>
        </c:dLbls>
        <c:gapWidth val="150"/>
        <c:axId val="214855040"/>
        <c:axId val="1"/>
      </c:barChart>
      <c:catAx>
        <c:axId val="21485504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21485504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#6</a:t>
            </a:r>
          </a:p>
        </c:rich>
      </c:tx>
      <c:layout>
        <c:manualLayout>
          <c:xMode val="edge"/>
          <c:yMode val="edge"/>
          <c:x val="0.31287559055118108"/>
          <c:y val="3.793954327137678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('HRM #6'!$A$15,'HRM #6'!$A$17,'HRM #6'!$A$19:$A$23)</c:f>
              <c:strCache>
                <c:ptCount val="7"/>
                <c:pt idx="0">
                  <c:v>2020 W</c:v>
                </c:pt>
                <c:pt idx="1">
                  <c:v>2021 W</c:v>
                </c:pt>
                <c:pt idx="2">
                  <c:v>2022 W</c:v>
                </c:pt>
                <c:pt idx="3">
                  <c:v>2022 F</c:v>
                </c:pt>
                <c:pt idx="4">
                  <c:v>2023 W</c:v>
                </c:pt>
                <c:pt idx="5">
                  <c:v>2023 F</c:v>
                </c:pt>
                <c:pt idx="6">
                  <c:v>2024 W</c:v>
                </c:pt>
              </c:strCache>
            </c:strRef>
          </c:cat>
          <c:val>
            <c:numRef>
              <c:f>('HRM #6'!$B$15,'HRM #6'!$B$17,'HRM #6'!$B$19:$B$23)</c:f>
              <c:numCache>
                <c:formatCode>0%</c:formatCode>
                <c:ptCount val="7"/>
                <c:pt idx="0">
                  <c:v>0.70099999999999996</c:v>
                </c:pt>
                <c:pt idx="1">
                  <c:v>0.67949999999999999</c:v>
                </c:pt>
                <c:pt idx="2">
                  <c:v>0.69</c:v>
                </c:pt>
                <c:pt idx="3">
                  <c:v>0.7</c:v>
                </c:pt>
                <c:pt idx="4">
                  <c:v>0.74</c:v>
                </c:pt>
                <c:pt idx="5">
                  <c:v>0.67</c:v>
                </c:pt>
                <c:pt idx="6">
                  <c:v>0.70499999999999996</c:v>
                </c:pt>
              </c:numCache>
            </c:numRef>
          </c:val>
          <c:extLst>
            <c:ext xmlns:c16="http://schemas.microsoft.com/office/drawing/2014/chart" uri="{C3380CC4-5D6E-409C-BE32-E72D297353CC}">
              <c16:uniqueId val="{00000000-75E9-4764-BD01-485239381255}"/>
            </c:ext>
          </c:extLst>
        </c:ser>
        <c:dLbls>
          <c:showLegendKey val="0"/>
          <c:showVal val="0"/>
          <c:showCatName val="0"/>
          <c:showSerName val="0"/>
          <c:showPercent val="0"/>
          <c:showBubbleSize val="0"/>
        </c:dLbls>
        <c:gapWidth val="150"/>
        <c:axId val="213989224"/>
        <c:axId val="1"/>
      </c:barChart>
      <c:catAx>
        <c:axId val="21398922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21398922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 7</a:t>
            </a:r>
          </a:p>
        </c:rich>
      </c:tx>
      <c:layout>
        <c:manualLayout>
          <c:xMode val="edge"/>
          <c:yMode val="edge"/>
          <c:x val="0.31287532285555941"/>
          <c:y val="3.7939586173636422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('HRM #7'!$A$14,'HRM #7'!$A$16,'HRM #7'!$A$18,'HRM #7'!$A$20,'HRM #7'!$A$22)</c:f>
              <c:strCache>
                <c:ptCount val="5"/>
                <c:pt idx="0">
                  <c:v>2019 F</c:v>
                </c:pt>
                <c:pt idx="1">
                  <c:v>2020 F</c:v>
                </c:pt>
                <c:pt idx="2">
                  <c:v>2021 F</c:v>
                </c:pt>
                <c:pt idx="3">
                  <c:v>2022 F</c:v>
                </c:pt>
                <c:pt idx="4">
                  <c:v>2023 F</c:v>
                </c:pt>
              </c:strCache>
            </c:strRef>
          </c:cat>
          <c:val>
            <c:numRef>
              <c:f>('HRM #7'!$B$14,'HRM #7'!$B$16,'HRM #7'!$B$18,'HRM #7'!$B$20,'HRM #7'!$B$22)</c:f>
              <c:numCache>
                <c:formatCode>0%</c:formatCode>
                <c:ptCount val="5"/>
                <c:pt idx="0">
                  <c:v>0.73299999999999998</c:v>
                </c:pt>
                <c:pt idx="1">
                  <c:v>0.73099999999999998</c:v>
                </c:pt>
                <c:pt idx="2">
                  <c:v>0.87</c:v>
                </c:pt>
                <c:pt idx="3">
                  <c:v>0.84099999999999997</c:v>
                </c:pt>
                <c:pt idx="4">
                  <c:v>0.83460000000000001</c:v>
                </c:pt>
              </c:numCache>
            </c:numRef>
          </c:val>
          <c:extLst>
            <c:ext xmlns:c16="http://schemas.microsoft.com/office/drawing/2014/chart" uri="{C3380CC4-5D6E-409C-BE32-E72D297353CC}">
              <c16:uniqueId val="{00000000-32FF-48B1-A5EB-FD67221D59B7}"/>
            </c:ext>
          </c:extLst>
        </c:ser>
        <c:dLbls>
          <c:showLegendKey val="0"/>
          <c:showVal val="0"/>
          <c:showCatName val="0"/>
          <c:showSerName val="0"/>
          <c:showPercent val="0"/>
          <c:showBubbleSize val="0"/>
        </c:dLbls>
        <c:gapWidth val="150"/>
        <c:axId val="575209784"/>
        <c:axId val="1"/>
      </c:barChart>
      <c:catAx>
        <c:axId val="57520978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0978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 8</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('HRM #8'!$A$15,'HRM #8'!$A$16,'HRM #8'!$A$21,'HRM #8'!$A$23)</c:f>
              <c:strCache>
                <c:ptCount val="4"/>
                <c:pt idx="0">
                  <c:v>2020 W</c:v>
                </c:pt>
                <c:pt idx="1">
                  <c:v>2020 F</c:v>
                </c:pt>
                <c:pt idx="2">
                  <c:v>2023 W</c:v>
                </c:pt>
                <c:pt idx="3">
                  <c:v>2024 W</c:v>
                </c:pt>
              </c:strCache>
            </c:strRef>
          </c:cat>
          <c:val>
            <c:numRef>
              <c:f>('HRM #8'!$B$15,'HRM #8'!$B$16,'HRM #8'!$B$21,'HRM #8'!$B$23)</c:f>
              <c:numCache>
                <c:formatCode>0%</c:formatCode>
                <c:ptCount val="4"/>
                <c:pt idx="0">
                  <c:v>0.81299999999999994</c:v>
                </c:pt>
                <c:pt idx="1">
                  <c:v>0.83399999999999996</c:v>
                </c:pt>
                <c:pt idx="2">
                  <c:v>0.80200000000000005</c:v>
                </c:pt>
                <c:pt idx="3">
                  <c:v>0.78600000000000003</c:v>
                </c:pt>
              </c:numCache>
            </c:numRef>
          </c:val>
          <c:extLst>
            <c:ext xmlns:c16="http://schemas.microsoft.com/office/drawing/2014/chart" uri="{C3380CC4-5D6E-409C-BE32-E72D297353CC}">
              <c16:uniqueId val="{00000000-3E13-4F13-94E0-5F3C33EDE18B}"/>
            </c:ext>
          </c:extLst>
        </c:ser>
        <c:dLbls>
          <c:showLegendKey val="0"/>
          <c:showVal val="0"/>
          <c:showCatName val="0"/>
          <c:showSerName val="0"/>
          <c:showPercent val="0"/>
          <c:showBubbleSize val="0"/>
        </c:dLbls>
        <c:gapWidth val="150"/>
        <c:axId val="575207816"/>
        <c:axId val="1"/>
      </c:barChart>
      <c:catAx>
        <c:axId val="57520781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07816"/>
        <c:crosses val="autoZero"/>
        <c:crossBetween val="between"/>
      </c:valAx>
    </c:plotArea>
    <c:plotVisOnly val="1"/>
    <c:dispBlanksAs val="gap"/>
    <c:showDLblsOverMax val="0"/>
  </c:chart>
  <c:printSettings>
    <c:headerFooter/>
    <c:pageMargins b="1" l="0.75" r="0.75" t="1" header="0.5" footer="0.5"/>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#1</a:t>
            </a:r>
          </a:p>
        </c:rich>
      </c:tx>
      <c:layout>
        <c:manualLayout>
          <c:xMode val="edge"/>
          <c:yMode val="edge"/>
          <c:x val="0.31287532285555941"/>
          <c:y val="3.7939268008165647E-2"/>
        </c:manualLayout>
      </c:layout>
      <c:overlay val="0"/>
    </c:title>
    <c:autoTitleDeleted val="0"/>
    <c:plotArea>
      <c:layout>
        <c:manualLayout>
          <c:layoutTarget val="inner"/>
          <c:xMode val="edge"/>
          <c:yMode val="edge"/>
          <c:x val="0.13903641885658685"/>
          <c:y val="0.19084047837894141"/>
          <c:w val="0.83943189406579499"/>
          <c:h val="0.69775318400356012"/>
        </c:manualLayout>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('[3]MGT #1-1'!$A$14:$A$19,'[3]MGT #1-1'!$A$20:$A$21)</c:f>
              <c:strCache>
                <c:ptCount val="8"/>
                <c:pt idx="0">
                  <c:v>2019 F</c:v>
                </c:pt>
                <c:pt idx="1">
                  <c:v>2020 W</c:v>
                </c:pt>
                <c:pt idx="2">
                  <c:v>2020 F</c:v>
                </c:pt>
                <c:pt idx="3">
                  <c:v>2021 W</c:v>
                </c:pt>
                <c:pt idx="4">
                  <c:v>2021 F</c:v>
                </c:pt>
                <c:pt idx="5">
                  <c:v>2022 W</c:v>
                </c:pt>
                <c:pt idx="6">
                  <c:v>2022 F</c:v>
                </c:pt>
                <c:pt idx="7">
                  <c:v>2023 W</c:v>
                </c:pt>
              </c:strCache>
            </c:strRef>
          </c:cat>
          <c:val>
            <c:numRef>
              <c:f>('[3]MGT #1-1'!$B$14:$B$19,'[3]MGT #1-1'!$B$20:$B$21)</c:f>
              <c:numCache>
                <c:formatCode>General</c:formatCode>
                <c:ptCount val="8"/>
                <c:pt idx="0">
                  <c:v>0.70940000000000003</c:v>
                </c:pt>
                <c:pt idx="1">
                  <c:v>0.71689999999999998</c:v>
                </c:pt>
                <c:pt idx="2">
                  <c:v>0.71</c:v>
                </c:pt>
                <c:pt idx="3">
                  <c:v>0.70799999999999996</c:v>
                </c:pt>
                <c:pt idx="4">
                  <c:v>0.72517500000000001</c:v>
                </c:pt>
                <c:pt idx="5">
                  <c:v>0.71061249999999998</c:v>
                </c:pt>
                <c:pt idx="6">
                  <c:v>0.67500000000000004</c:v>
                </c:pt>
                <c:pt idx="7">
                  <c:v>0.70679999999999998</c:v>
                </c:pt>
              </c:numCache>
            </c:numRef>
          </c:val>
          <c:extLst>
            <c:ext xmlns:c16="http://schemas.microsoft.com/office/drawing/2014/chart" uri="{C3380CC4-5D6E-409C-BE32-E72D297353CC}">
              <c16:uniqueId val="{00000001-FB36-4DA6-BB54-39A055730DE8}"/>
            </c:ext>
          </c:extLst>
        </c:ser>
        <c:dLbls>
          <c:showLegendKey val="0"/>
          <c:showVal val="0"/>
          <c:showCatName val="0"/>
          <c:showSerName val="0"/>
          <c:showPercent val="0"/>
          <c:showBubbleSize val="0"/>
        </c:dLbls>
        <c:gapWidth val="150"/>
        <c:axId val="575212408"/>
        <c:axId val="1"/>
      </c:barChart>
      <c:catAx>
        <c:axId val="575212408"/>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General" sourceLinked="1"/>
        <c:majorTickMark val="out"/>
        <c:minorTickMark val="none"/>
        <c:tickLblPos val="nextTo"/>
        <c:txPr>
          <a:bodyPr/>
          <a:lstStyle/>
          <a:p>
            <a:pPr>
              <a:defRPr b="1" baseline="0">
                <a:latin typeface="Garamond" panose="02020404030301010803" pitchFamily="18" charset="0"/>
              </a:defRPr>
            </a:pPr>
            <a:endParaRPr lang="en-US"/>
          </a:p>
        </c:txPr>
        <c:crossAx val="575212408"/>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#1</a:t>
            </a:r>
          </a:p>
        </c:rich>
      </c:tx>
      <c:layout>
        <c:manualLayout>
          <c:xMode val="edge"/>
          <c:yMode val="edge"/>
          <c:x val="0.31287550288818272"/>
          <c:y val="3.793963254593175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800" b="1">
                    <a:latin typeface="Garamond" panose="02020404030301010803"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('MGT #1'!$A$14:$A$19,'MGT #1'!$A$20:$A$21,'MGT #1'!$A$22:$A$23)</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('MGT #1'!$B$14:$B$19,'MGT #1'!$B$20:$B$21,'MGT #1'!$B$22:$B$23)</c:f>
              <c:numCache>
                <c:formatCode>0%</c:formatCode>
                <c:ptCount val="10"/>
                <c:pt idx="0">
                  <c:v>0.71499999999999997</c:v>
                </c:pt>
                <c:pt idx="1">
                  <c:v>0.69599999999999995</c:v>
                </c:pt>
                <c:pt idx="2">
                  <c:v>0.74329999999999996</c:v>
                </c:pt>
                <c:pt idx="3">
                  <c:v>0.71809999999999996</c:v>
                </c:pt>
                <c:pt idx="4">
                  <c:v>0.70745000000000002</c:v>
                </c:pt>
                <c:pt idx="5">
                  <c:v>0.745</c:v>
                </c:pt>
                <c:pt idx="6">
                  <c:v>0.72399999999999998</c:v>
                </c:pt>
                <c:pt idx="7">
                  <c:v>0.71319999999999995</c:v>
                </c:pt>
                <c:pt idx="8">
                  <c:v>0.71679999999999999</c:v>
                </c:pt>
                <c:pt idx="9">
                  <c:v>0.70379999999999998</c:v>
                </c:pt>
              </c:numCache>
            </c:numRef>
          </c:val>
          <c:extLst>
            <c:ext xmlns:c16="http://schemas.microsoft.com/office/drawing/2014/chart" uri="{C3380CC4-5D6E-409C-BE32-E72D297353CC}">
              <c16:uniqueId val="{00000000-2F20-44AE-B07D-60562ED3A8B3}"/>
            </c:ext>
          </c:extLst>
        </c:ser>
        <c:dLbls>
          <c:showLegendKey val="0"/>
          <c:showVal val="0"/>
          <c:showCatName val="0"/>
          <c:showSerName val="0"/>
          <c:showPercent val="0"/>
          <c:showBubbleSize val="0"/>
        </c:dLbls>
        <c:gapWidth val="150"/>
        <c:axId val="575212736"/>
        <c:axId val="1"/>
      </c:barChart>
      <c:catAx>
        <c:axId val="575212736"/>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1273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#2</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8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('MGT #2'!$A$14:$A$17,'MGT #2'!$A$18:$A$21,'MGT #2'!$A$22:$A$23)</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('MGT #2'!$B$14:$B$17,'MGT #2'!$B$18:$B$21,'MGT #2'!$B$22:$B$23)</c:f>
              <c:numCache>
                <c:formatCode>0%</c:formatCode>
                <c:ptCount val="10"/>
                <c:pt idx="0">
                  <c:v>0.75249999999999995</c:v>
                </c:pt>
                <c:pt idx="1">
                  <c:v>0.67669999999999997</c:v>
                </c:pt>
                <c:pt idx="2">
                  <c:v>0.6885</c:v>
                </c:pt>
                <c:pt idx="3">
                  <c:v>0.72240000000000004</c:v>
                </c:pt>
                <c:pt idx="4">
                  <c:v>0.67222499999999996</c:v>
                </c:pt>
                <c:pt idx="5">
                  <c:v>0.66833333333333333</c:v>
                </c:pt>
                <c:pt idx="6">
                  <c:v>0.78400000000000003</c:v>
                </c:pt>
                <c:pt idx="7">
                  <c:v>0.70520000000000005</c:v>
                </c:pt>
                <c:pt idx="8">
                  <c:v>0.70079999999999998</c:v>
                </c:pt>
                <c:pt idx="9">
                  <c:v>0.63139999999999996</c:v>
                </c:pt>
              </c:numCache>
            </c:numRef>
          </c:val>
          <c:extLst>
            <c:ext xmlns:c16="http://schemas.microsoft.com/office/drawing/2014/chart" uri="{C3380CC4-5D6E-409C-BE32-E72D297353CC}">
              <c16:uniqueId val="{00000000-F7C8-43EA-B742-BE6804B75545}"/>
            </c:ext>
          </c:extLst>
        </c:ser>
        <c:dLbls>
          <c:showLegendKey val="0"/>
          <c:showVal val="0"/>
          <c:showCatName val="0"/>
          <c:showSerName val="0"/>
          <c:showPercent val="0"/>
          <c:showBubbleSize val="0"/>
        </c:dLbls>
        <c:gapWidth val="150"/>
        <c:axId val="575225856"/>
        <c:axId val="1"/>
      </c:barChart>
      <c:catAx>
        <c:axId val="575225856"/>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2585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#3</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8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('MGT #3'!$A$14:$A$19,'MGT #3'!$A$20:$A$21,'MGT #3'!$A$22:$A$23)</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('MGT #3'!$B$14:$B$19,'MGT #3'!$B$20:$B$21,'MGT #3'!$B$22:$B$23)</c:f>
              <c:numCache>
                <c:formatCode>0%</c:formatCode>
                <c:ptCount val="10"/>
                <c:pt idx="0">
                  <c:v>0.76</c:v>
                </c:pt>
                <c:pt idx="1">
                  <c:v>0.77</c:v>
                </c:pt>
                <c:pt idx="2">
                  <c:v>0.79</c:v>
                </c:pt>
                <c:pt idx="3">
                  <c:v>0.73</c:v>
                </c:pt>
                <c:pt idx="4">
                  <c:v>0.76749999999999996</c:v>
                </c:pt>
                <c:pt idx="5">
                  <c:v>0.77500000000000002</c:v>
                </c:pt>
                <c:pt idx="6">
                  <c:v>0.82</c:v>
                </c:pt>
                <c:pt idx="7">
                  <c:v>0.73</c:v>
                </c:pt>
                <c:pt idx="8">
                  <c:v>0.81589999999999996</c:v>
                </c:pt>
                <c:pt idx="9">
                  <c:v>0.83720000000000006</c:v>
                </c:pt>
              </c:numCache>
            </c:numRef>
          </c:val>
          <c:extLst>
            <c:ext xmlns:c16="http://schemas.microsoft.com/office/drawing/2014/chart" uri="{C3380CC4-5D6E-409C-BE32-E72D297353CC}">
              <c16:uniqueId val="{00000000-1B65-4D17-8FB1-ADFD29400CC6}"/>
            </c:ext>
          </c:extLst>
        </c:ser>
        <c:dLbls>
          <c:showLegendKey val="0"/>
          <c:showVal val="0"/>
          <c:showCatName val="0"/>
          <c:showSerName val="0"/>
          <c:showPercent val="0"/>
          <c:showBubbleSize val="0"/>
        </c:dLbls>
        <c:gapWidth val="150"/>
        <c:axId val="575217984"/>
        <c:axId val="1"/>
      </c:barChart>
      <c:catAx>
        <c:axId val="575217984"/>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1798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a:t>
            </a:r>
          </a:p>
        </c:rich>
      </c:tx>
      <c:layout>
        <c:manualLayout>
          <c:xMode val="edge"/>
          <c:yMode val="edge"/>
          <c:x val="0.31287564485473801"/>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#2-3'!$A$14:$A$18</c:f>
              <c:strCache>
                <c:ptCount val="5"/>
                <c:pt idx="0">
                  <c:v>2022 W</c:v>
                </c:pt>
                <c:pt idx="1">
                  <c:v>2022 F</c:v>
                </c:pt>
                <c:pt idx="2">
                  <c:v>2023 W</c:v>
                </c:pt>
                <c:pt idx="3">
                  <c:v>2023 F</c:v>
                </c:pt>
                <c:pt idx="4">
                  <c:v>2024 W</c:v>
                </c:pt>
              </c:strCache>
            </c:strRef>
          </c:cat>
          <c:val>
            <c:numRef>
              <c:f>'ACCT #2-3'!$B$14:$B$18</c:f>
              <c:numCache>
                <c:formatCode>0%</c:formatCode>
                <c:ptCount val="5"/>
                <c:pt idx="0">
                  <c:v>0.77903333333333336</c:v>
                </c:pt>
                <c:pt idx="1">
                  <c:v>0.52270000000000005</c:v>
                </c:pt>
                <c:pt idx="2">
                  <c:v>0.67259999999999998</c:v>
                </c:pt>
                <c:pt idx="3">
                  <c:v>0.66669999999999996</c:v>
                </c:pt>
                <c:pt idx="4">
                  <c:v>0.622</c:v>
                </c:pt>
              </c:numCache>
            </c:numRef>
          </c:val>
          <c:extLst>
            <c:ext xmlns:c16="http://schemas.microsoft.com/office/drawing/2014/chart" uri="{C3380CC4-5D6E-409C-BE32-E72D297353CC}">
              <c16:uniqueId val="{00000000-F63E-44F7-976F-1E289771C632}"/>
            </c:ext>
          </c:extLst>
        </c:ser>
        <c:dLbls>
          <c:showLegendKey val="0"/>
          <c:showVal val="0"/>
          <c:showCatName val="0"/>
          <c:showSerName val="0"/>
          <c:showPercent val="0"/>
          <c:showBubbleSize val="0"/>
        </c:dLbls>
        <c:gapWidth val="150"/>
        <c:axId val="499308072"/>
        <c:axId val="1"/>
      </c:barChart>
      <c:catAx>
        <c:axId val="49930807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0807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#4</a:t>
            </a:r>
          </a:p>
        </c:rich>
      </c:tx>
      <c:layout>
        <c:manualLayout>
          <c:xMode val="edge"/>
          <c:yMode val="edge"/>
          <c:x val="0.31287556121353094"/>
          <c:y val="3.793963254593175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8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('MGT #4'!$A$15,'MGT #4'!$A$17,'MGT #4'!$A$19,'MGT #4'!$A$21,'MGT #4'!$A$23)</c:f>
              <c:strCache>
                <c:ptCount val="5"/>
                <c:pt idx="0">
                  <c:v>2020 W</c:v>
                </c:pt>
                <c:pt idx="1">
                  <c:v>2021 W</c:v>
                </c:pt>
                <c:pt idx="2">
                  <c:v>2022 W</c:v>
                </c:pt>
                <c:pt idx="3">
                  <c:v>2023 W</c:v>
                </c:pt>
                <c:pt idx="4">
                  <c:v>2024 W</c:v>
                </c:pt>
              </c:strCache>
            </c:strRef>
          </c:cat>
          <c:val>
            <c:numRef>
              <c:f>('MGT #4'!$B$15,'MGT #4'!$B$17,'MGT #4'!$B$19,'MGT #4'!$B$21,'MGT #4'!$B$23)</c:f>
              <c:numCache>
                <c:formatCode>0%</c:formatCode>
                <c:ptCount val="5"/>
                <c:pt idx="0">
                  <c:v>0.79679999999999995</c:v>
                </c:pt>
                <c:pt idx="1">
                  <c:v>0.7722</c:v>
                </c:pt>
                <c:pt idx="2">
                  <c:v>0.7087</c:v>
                </c:pt>
                <c:pt idx="3">
                  <c:v>0.70689999999999997</c:v>
                </c:pt>
                <c:pt idx="4">
                  <c:v>0.76</c:v>
                </c:pt>
              </c:numCache>
            </c:numRef>
          </c:val>
          <c:extLst>
            <c:ext xmlns:c16="http://schemas.microsoft.com/office/drawing/2014/chart" uri="{C3380CC4-5D6E-409C-BE32-E72D297353CC}">
              <c16:uniqueId val="{00000000-1553-414C-99D0-BA7C5931A491}"/>
            </c:ext>
          </c:extLst>
        </c:ser>
        <c:dLbls>
          <c:showLegendKey val="0"/>
          <c:showVal val="0"/>
          <c:showCatName val="0"/>
          <c:showSerName val="0"/>
          <c:showPercent val="0"/>
          <c:showBubbleSize val="0"/>
        </c:dLbls>
        <c:gapWidth val="150"/>
        <c:axId val="575221920"/>
        <c:axId val="1"/>
      </c:barChart>
      <c:catAx>
        <c:axId val="575221920"/>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2192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#1</a:t>
            </a:r>
          </a:p>
        </c:rich>
      </c:tx>
      <c:layout>
        <c:manualLayout>
          <c:xMode val="edge"/>
          <c:yMode val="edge"/>
          <c:x val="0.31287550288818272"/>
          <c:y val="3.793963254593175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800" b="1">
                    <a:latin typeface="Garamond" panose="02020404030301010803"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('MGT #1'!$A$14:$A$19,'MGT #1'!$A$20:$A$21,'MGT #1'!$A$22:$A$23)</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('MGT #1'!$B$14:$B$19,'MGT #1'!$B$20:$B$21,'MGT #1'!$B$22:$B$23)</c:f>
              <c:numCache>
                <c:formatCode>0%</c:formatCode>
                <c:ptCount val="10"/>
                <c:pt idx="0">
                  <c:v>0.71499999999999997</c:v>
                </c:pt>
                <c:pt idx="1">
                  <c:v>0.69599999999999995</c:v>
                </c:pt>
                <c:pt idx="2">
                  <c:v>0.74329999999999996</c:v>
                </c:pt>
                <c:pt idx="3">
                  <c:v>0.71809999999999996</c:v>
                </c:pt>
                <c:pt idx="4">
                  <c:v>0.70745000000000002</c:v>
                </c:pt>
                <c:pt idx="5">
                  <c:v>0.745</c:v>
                </c:pt>
                <c:pt idx="6">
                  <c:v>0.72399999999999998</c:v>
                </c:pt>
                <c:pt idx="7">
                  <c:v>0.71319999999999995</c:v>
                </c:pt>
                <c:pt idx="8">
                  <c:v>0.71679999999999999</c:v>
                </c:pt>
                <c:pt idx="9">
                  <c:v>0.70379999999999998</c:v>
                </c:pt>
              </c:numCache>
            </c:numRef>
          </c:val>
          <c:extLst>
            <c:ext xmlns:c16="http://schemas.microsoft.com/office/drawing/2014/chart" uri="{C3380CC4-5D6E-409C-BE32-E72D297353CC}">
              <c16:uniqueId val="{00000000-4378-45E6-B53D-FFA3DA1A6CEE}"/>
            </c:ext>
          </c:extLst>
        </c:ser>
        <c:dLbls>
          <c:showLegendKey val="0"/>
          <c:showVal val="0"/>
          <c:showCatName val="0"/>
          <c:showSerName val="0"/>
          <c:showPercent val="0"/>
          <c:showBubbleSize val="0"/>
        </c:dLbls>
        <c:gapWidth val="150"/>
        <c:axId val="575212736"/>
        <c:axId val="1"/>
      </c:barChart>
      <c:catAx>
        <c:axId val="575212736"/>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1273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#2</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8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('MGT #2'!$A$14:$A$17,'MGT #2'!$A$18:$A$21,'MGT #2'!$A$22:$A$23)</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('MGT #2'!$B$14:$B$17,'MGT #2'!$B$18:$B$21,'MGT #2'!$B$22:$B$23)</c:f>
              <c:numCache>
                <c:formatCode>0%</c:formatCode>
                <c:ptCount val="10"/>
                <c:pt idx="0">
                  <c:v>0.75249999999999995</c:v>
                </c:pt>
                <c:pt idx="1">
                  <c:v>0.67669999999999997</c:v>
                </c:pt>
                <c:pt idx="2">
                  <c:v>0.6885</c:v>
                </c:pt>
                <c:pt idx="3">
                  <c:v>0.72240000000000004</c:v>
                </c:pt>
                <c:pt idx="4">
                  <c:v>0.67222499999999996</c:v>
                </c:pt>
                <c:pt idx="5">
                  <c:v>0.66833333333333333</c:v>
                </c:pt>
                <c:pt idx="6">
                  <c:v>0.78400000000000003</c:v>
                </c:pt>
                <c:pt idx="7">
                  <c:v>0.70520000000000005</c:v>
                </c:pt>
                <c:pt idx="8">
                  <c:v>0.70079999999999998</c:v>
                </c:pt>
                <c:pt idx="9">
                  <c:v>0.63139999999999996</c:v>
                </c:pt>
              </c:numCache>
            </c:numRef>
          </c:val>
          <c:extLst>
            <c:ext xmlns:c16="http://schemas.microsoft.com/office/drawing/2014/chart" uri="{C3380CC4-5D6E-409C-BE32-E72D297353CC}">
              <c16:uniqueId val="{00000000-E9CC-496B-9579-DA9AC7A503A8}"/>
            </c:ext>
          </c:extLst>
        </c:ser>
        <c:dLbls>
          <c:showLegendKey val="0"/>
          <c:showVal val="0"/>
          <c:showCatName val="0"/>
          <c:showSerName val="0"/>
          <c:showPercent val="0"/>
          <c:showBubbleSize val="0"/>
        </c:dLbls>
        <c:gapWidth val="150"/>
        <c:axId val="575225856"/>
        <c:axId val="1"/>
      </c:barChart>
      <c:catAx>
        <c:axId val="575225856"/>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2585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#3</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8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('MGT #3'!$A$14:$A$19,'MGT #3'!$A$20:$A$21,'MGT #3'!$A$22:$A$23)</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('MGT #3'!$B$14:$B$19,'MGT #3'!$B$20:$B$21,'MGT #3'!$B$22:$B$23)</c:f>
              <c:numCache>
                <c:formatCode>0%</c:formatCode>
                <c:ptCount val="10"/>
                <c:pt idx="0">
                  <c:v>0.76</c:v>
                </c:pt>
                <c:pt idx="1">
                  <c:v>0.77</c:v>
                </c:pt>
                <c:pt idx="2">
                  <c:v>0.79</c:v>
                </c:pt>
                <c:pt idx="3">
                  <c:v>0.73</c:v>
                </c:pt>
                <c:pt idx="4">
                  <c:v>0.76749999999999996</c:v>
                </c:pt>
                <c:pt idx="5">
                  <c:v>0.77500000000000002</c:v>
                </c:pt>
                <c:pt idx="6">
                  <c:v>0.82</c:v>
                </c:pt>
                <c:pt idx="7">
                  <c:v>0.73</c:v>
                </c:pt>
                <c:pt idx="8">
                  <c:v>0.81589999999999996</c:v>
                </c:pt>
                <c:pt idx="9">
                  <c:v>0.83720000000000006</c:v>
                </c:pt>
              </c:numCache>
            </c:numRef>
          </c:val>
          <c:extLst>
            <c:ext xmlns:c16="http://schemas.microsoft.com/office/drawing/2014/chart" uri="{C3380CC4-5D6E-409C-BE32-E72D297353CC}">
              <c16:uniqueId val="{00000000-6ED4-460B-9D01-4D9760460FB3}"/>
            </c:ext>
          </c:extLst>
        </c:ser>
        <c:dLbls>
          <c:showLegendKey val="0"/>
          <c:showVal val="0"/>
          <c:showCatName val="0"/>
          <c:showSerName val="0"/>
          <c:showPercent val="0"/>
          <c:showBubbleSize val="0"/>
        </c:dLbls>
        <c:gapWidth val="150"/>
        <c:axId val="575217984"/>
        <c:axId val="1"/>
      </c:barChart>
      <c:catAx>
        <c:axId val="575217984"/>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1798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#4</a:t>
            </a:r>
          </a:p>
        </c:rich>
      </c:tx>
      <c:layout>
        <c:manualLayout>
          <c:xMode val="edge"/>
          <c:yMode val="edge"/>
          <c:x val="0.31287556121353094"/>
          <c:y val="3.793963254593175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8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('MGT #4'!$A$15,'MGT #4'!$A$17,'MGT #4'!$A$19,'MGT #4'!$A$21,'MGT #4'!$A$23)</c:f>
              <c:strCache>
                <c:ptCount val="5"/>
                <c:pt idx="0">
                  <c:v>2020 W</c:v>
                </c:pt>
                <c:pt idx="1">
                  <c:v>2021 W</c:v>
                </c:pt>
                <c:pt idx="2">
                  <c:v>2022 W</c:v>
                </c:pt>
                <c:pt idx="3">
                  <c:v>2023 W</c:v>
                </c:pt>
                <c:pt idx="4">
                  <c:v>2024 W</c:v>
                </c:pt>
              </c:strCache>
            </c:strRef>
          </c:cat>
          <c:val>
            <c:numRef>
              <c:f>('MGT #4'!$B$15,'MGT #4'!$B$17,'MGT #4'!$B$19,'MGT #4'!$B$21,'MGT #4'!$B$23)</c:f>
              <c:numCache>
                <c:formatCode>0%</c:formatCode>
                <c:ptCount val="5"/>
                <c:pt idx="0">
                  <c:v>0.79679999999999995</c:v>
                </c:pt>
                <c:pt idx="1">
                  <c:v>0.7722</c:v>
                </c:pt>
                <c:pt idx="2">
                  <c:v>0.7087</c:v>
                </c:pt>
                <c:pt idx="3">
                  <c:v>0.70689999999999997</c:v>
                </c:pt>
                <c:pt idx="4">
                  <c:v>0.76</c:v>
                </c:pt>
              </c:numCache>
            </c:numRef>
          </c:val>
          <c:extLst>
            <c:ext xmlns:c16="http://schemas.microsoft.com/office/drawing/2014/chart" uri="{C3380CC4-5D6E-409C-BE32-E72D297353CC}">
              <c16:uniqueId val="{00000000-61DB-4CBA-B08C-F52C74D8FC99}"/>
            </c:ext>
          </c:extLst>
        </c:ser>
        <c:dLbls>
          <c:showLegendKey val="0"/>
          <c:showVal val="0"/>
          <c:showCatName val="0"/>
          <c:showSerName val="0"/>
          <c:showPercent val="0"/>
          <c:showBubbleSize val="0"/>
        </c:dLbls>
        <c:gapWidth val="150"/>
        <c:axId val="575221920"/>
        <c:axId val="1"/>
      </c:barChart>
      <c:catAx>
        <c:axId val="575221920"/>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2192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#1</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('MKT #1 '!$A$14:$A$19,'MKT #1 '!$A$20,'MKT #1 '!$A$20:$A$21,'MKT #1 '!$A$22:$A$23)</c:f>
              <c:strCache>
                <c:ptCount val="11"/>
                <c:pt idx="0">
                  <c:v>2019 F</c:v>
                </c:pt>
                <c:pt idx="1">
                  <c:v>2020 W</c:v>
                </c:pt>
                <c:pt idx="2">
                  <c:v>2020 F</c:v>
                </c:pt>
                <c:pt idx="3">
                  <c:v>2021 W</c:v>
                </c:pt>
                <c:pt idx="4">
                  <c:v>2021 F</c:v>
                </c:pt>
                <c:pt idx="5">
                  <c:v>2022 W</c:v>
                </c:pt>
                <c:pt idx="6">
                  <c:v>2022 F</c:v>
                </c:pt>
                <c:pt idx="7">
                  <c:v>2022 F</c:v>
                </c:pt>
                <c:pt idx="8">
                  <c:v>2023 W</c:v>
                </c:pt>
                <c:pt idx="9">
                  <c:v>2023 F</c:v>
                </c:pt>
                <c:pt idx="10">
                  <c:v>2024 W</c:v>
                </c:pt>
              </c:strCache>
            </c:strRef>
          </c:cat>
          <c:val>
            <c:numRef>
              <c:f>('MKT #1 '!$B$14:$B$19,'MKT #1 '!$B$20,'MKT #1 '!$B$20:$B$21,'MKT #1 '!$B$22:$B$23)</c:f>
              <c:numCache>
                <c:formatCode>0%</c:formatCode>
                <c:ptCount val="11"/>
                <c:pt idx="0">
                  <c:v>0.63500000000000001</c:v>
                </c:pt>
                <c:pt idx="1">
                  <c:v>0.69320000000000004</c:v>
                </c:pt>
                <c:pt idx="2">
                  <c:v>0.75180000000000002</c:v>
                </c:pt>
                <c:pt idx="3">
                  <c:v>0.78110000000000002</c:v>
                </c:pt>
                <c:pt idx="4">
                  <c:v>0.70609999999999984</c:v>
                </c:pt>
                <c:pt idx="5">
                  <c:v>0.75452727272727271</c:v>
                </c:pt>
                <c:pt idx="6">
                  <c:v>0.68600000000000005</c:v>
                </c:pt>
                <c:pt idx="7">
                  <c:v>0.68600000000000005</c:v>
                </c:pt>
                <c:pt idx="8">
                  <c:v>0.76</c:v>
                </c:pt>
                <c:pt idx="9">
                  <c:v>0.74099999999999999</c:v>
                </c:pt>
                <c:pt idx="10">
                  <c:v>0.74299999999999999</c:v>
                </c:pt>
              </c:numCache>
            </c:numRef>
          </c:val>
          <c:extLst>
            <c:ext xmlns:c16="http://schemas.microsoft.com/office/drawing/2014/chart" uri="{C3380CC4-5D6E-409C-BE32-E72D297353CC}">
              <c16:uniqueId val="{00000000-6DF2-4510-BB7F-16D3FA370E5F}"/>
            </c:ext>
          </c:extLst>
        </c:ser>
        <c:dLbls>
          <c:showLegendKey val="0"/>
          <c:showVal val="0"/>
          <c:showCatName val="0"/>
          <c:showSerName val="0"/>
          <c:showPercent val="0"/>
          <c:showBubbleSize val="0"/>
        </c:dLbls>
        <c:gapWidth val="150"/>
        <c:axId val="575228808"/>
        <c:axId val="1"/>
      </c:barChart>
      <c:catAx>
        <c:axId val="575228808"/>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28808"/>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#2</a:t>
            </a:r>
          </a:p>
        </c:rich>
      </c:tx>
      <c:layout>
        <c:manualLayout>
          <c:xMode val="edge"/>
          <c:yMode val="edge"/>
          <c:x val="0.31287556121353094"/>
          <c:y val="3.7939319018569784E-2"/>
        </c:manualLayout>
      </c:layout>
      <c:overlay val="0"/>
    </c:title>
    <c:autoTitleDeleted val="0"/>
    <c:plotArea>
      <c:layout>
        <c:manualLayout>
          <c:layoutTarget val="inner"/>
          <c:xMode val="edge"/>
          <c:yMode val="edge"/>
          <c:x val="9.4122330753302702E-2"/>
          <c:y val="0.18798528305236947"/>
          <c:w val="0.84000931655312028"/>
          <c:h val="0.70262402664689017"/>
        </c:manualLayout>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('MKT #2'!$A$14:$A$19,'MKT #2'!$A$20:$A$21,'MKT #2'!$A$22:$A$23)</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('MKT #2'!$B$14:$B$19,'MKT #2'!$B$20:$B$21,'MKT #2'!$B$22:$B$23)</c:f>
              <c:numCache>
                <c:formatCode>0%</c:formatCode>
                <c:ptCount val="10"/>
                <c:pt idx="0">
                  <c:v>0.7</c:v>
                </c:pt>
                <c:pt idx="1">
                  <c:v>0.73080000000000001</c:v>
                </c:pt>
                <c:pt idx="2">
                  <c:v>0.76590000000000003</c:v>
                </c:pt>
                <c:pt idx="3">
                  <c:v>0.74170000000000003</c:v>
                </c:pt>
                <c:pt idx="4">
                  <c:v>0.81224999999999992</c:v>
                </c:pt>
                <c:pt idx="5">
                  <c:v>0.75205</c:v>
                </c:pt>
                <c:pt idx="6">
                  <c:v>0.81699999999999995</c:v>
                </c:pt>
                <c:pt idx="7">
                  <c:v>0.82809999999999995</c:v>
                </c:pt>
                <c:pt idx="8">
                  <c:v>0.78779999999999994</c:v>
                </c:pt>
                <c:pt idx="9">
                  <c:v>0.77359999999999995</c:v>
                </c:pt>
              </c:numCache>
            </c:numRef>
          </c:val>
          <c:extLst>
            <c:ext xmlns:c16="http://schemas.microsoft.com/office/drawing/2014/chart" uri="{C3380CC4-5D6E-409C-BE32-E72D297353CC}">
              <c16:uniqueId val="{00000000-7DED-4439-A723-94C968B1BA77}"/>
            </c:ext>
          </c:extLst>
        </c:ser>
        <c:dLbls>
          <c:showLegendKey val="0"/>
          <c:showVal val="0"/>
          <c:showCatName val="0"/>
          <c:showSerName val="0"/>
          <c:showPercent val="0"/>
          <c:showBubbleSize val="0"/>
        </c:dLbls>
        <c:gapWidth val="150"/>
        <c:axId val="575229464"/>
        <c:axId val="1"/>
      </c:barChart>
      <c:catAx>
        <c:axId val="575229464"/>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294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#3</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('MKT #3 '!$A$15:$A$16,'MKT #3 '!$A$18:$A$19,'MKT #3 '!$A$21,'MKT #3 '!$A$22:$A$23)</c15:sqref>
                  </c15:fullRef>
                </c:ext>
              </c:extLst>
              <c:f>('MKT #3 '!$A$15:$A$16,'MKT #3 '!$A$18:$A$19,'MKT #3 '!$A$21,'MKT #3 '!$A$23)</c:f>
              <c:strCache>
                <c:ptCount val="6"/>
                <c:pt idx="0">
                  <c:v>2020 W</c:v>
                </c:pt>
                <c:pt idx="1">
                  <c:v>2020 F</c:v>
                </c:pt>
                <c:pt idx="2">
                  <c:v>2021 F</c:v>
                </c:pt>
                <c:pt idx="3">
                  <c:v>2022 W</c:v>
                </c:pt>
                <c:pt idx="4">
                  <c:v>2023 W</c:v>
                </c:pt>
                <c:pt idx="5">
                  <c:v>2024 W</c:v>
                </c:pt>
              </c:strCache>
            </c:strRef>
          </c:cat>
          <c:val>
            <c:numRef>
              <c:extLst>
                <c:ext xmlns:c15="http://schemas.microsoft.com/office/drawing/2012/chart" uri="{02D57815-91ED-43cb-92C2-25804820EDAC}">
                  <c15:fullRef>
                    <c15:sqref>('MKT #3 '!$B$15:$B$16,'MKT #3 '!$B$18:$B$19,'MKT #3 '!$B$21,'MKT #3 '!$B$22:$B$23)</c15:sqref>
                  </c15:fullRef>
                </c:ext>
              </c:extLst>
              <c:f>('MKT #3 '!$B$15:$B$16,'MKT #3 '!$B$18:$B$19,'MKT #3 '!$B$21,'MKT #3 '!$B$23)</c:f>
              <c:numCache>
                <c:formatCode>0%</c:formatCode>
                <c:ptCount val="6"/>
                <c:pt idx="0">
                  <c:v>0.72270000000000001</c:v>
                </c:pt>
                <c:pt idx="1">
                  <c:v>0.72799999999999998</c:v>
                </c:pt>
                <c:pt idx="2">
                  <c:v>0.70950000000000002</c:v>
                </c:pt>
                <c:pt idx="3">
                  <c:v>0.75700000000000001</c:v>
                </c:pt>
                <c:pt idx="4">
                  <c:v>0.67500000000000004</c:v>
                </c:pt>
                <c:pt idx="5">
                  <c:v>0.82099999999999995</c:v>
                </c:pt>
              </c:numCache>
            </c:numRef>
          </c:val>
          <c:extLst>
            <c:ext xmlns:c16="http://schemas.microsoft.com/office/drawing/2014/chart" uri="{C3380CC4-5D6E-409C-BE32-E72D297353CC}">
              <c16:uniqueId val="{00000000-CE2C-4314-8982-45678D829F10}"/>
            </c:ext>
          </c:extLst>
        </c:ser>
        <c:dLbls>
          <c:showLegendKey val="0"/>
          <c:showVal val="0"/>
          <c:showCatName val="0"/>
          <c:showSerName val="0"/>
          <c:showPercent val="0"/>
          <c:showBubbleSize val="0"/>
        </c:dLbls>
        <c:gapWidth val="150"/>
        <c:axId val="575236680"/>
        <c:axId val="1"/>
      </c:barChart>
      <c:catAx>
        <c:axId val="575236680"/>
        <c:scaling>
          <c:orientation val="minMax"/>
        </c:scaling>
        <c:delete val="0"/>
        <c:axPos val="b"/>
        <c:numFmt formatCode="General" sourceLinked="0"/>
        <c:majorTickMark val="out"/>
        <c:minorTickMark val="none"/>
        <c:tickLblPos val="nextTo"/>
        <c:txPr>
          <a:bodyPr/>
          <a:lstStyle/>
          <a:p>
            <a:pPr>
              <a:defRPr sz="7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3668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#4</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('MKT #4'!$A$15:$A$19,'MKT #4'!$A$20:$A$21,'MKT #4'!$A$22:$A$23)</c:f>
              <c:strCache>
                <c:ptCount val="9"/>
                <c:pt idx="0">
                  <c:v>2020 W</c:v>
                </c:pt>
                <c:pt idx="1">
                  <c:v>2020 F</c:v>
                </c:pt>
                <c:pt idx="2">
                  <c:v>2021 W</c:v>
                </c:pt>
                <c:pt idx="3">
                  <c:v>2021 F</c:v>
                </c:pt>
                <c:pt idx="4">
                  <c:v>2022 W</c:v>
                </c:pt>
                <c:pt idx="5">
                  <c:v>2022 F</c:v>
                </c:pt>
                <c:pt idx="6">
                  <c:v>2023 W</c:v>
                </c:pt>
                <c:pt idx="7">
                  <c:v>2023 F</c:v>
                </c:pt>
                <c:pt idx="8">
                  <c:v>2024 W</c:v>
                </c:pt>
              </c:strCache>
            </c:strRef>
          </c:cat>
          <c:val>
            <c:numRef>
              <c:f>('MKT #4'!$B$15:$B$19,'MKT #4'!$B$20:$B$21,'MKT #4'!$B$22:$B$23)</c:f>
              <c:numCache>
                <c:formatCode>0%</c:formatCode>
                <c:ptCount val="9"/>
                <c:pt idx="0">
                  <c:v>0.70730000000000004</c:v>
                </c:pt>
                <c:pt idx="1">
                  <c:v>0.79</c:v>
                </c:pt>
                <c:pt idx="2">
                  <c:v>0.75760000000000005</c:v>
                </c:pt>
                <c:pt idx="3">
                  <c:v>0.73530000000000006</c:v>
                </c:pt>
                <c:pt idx="4">
                  <c:v>0.72993333333333321</c:v>
                </c:pt>
                <c:pt idx="5">
                  <c:v>0.7</c:v>
                </c:pt>
                <c:pt idx="6">
                  <c:v>0.74929999999999997</c:v>
                </c:pt>
                <c:pt idx="7">
                  <c:v>0.71899999999999997</c:v>
                </c:pt>
                <c:pt idx="8">
                  <c:v>0.69069999999999998</c:v>
                </c:pt>
              </c:numCache>
            </c:numRef>
          </c:val>
          <c:extLst>
            <c:ext xmlns:c16="http://schemas.microsoft.com/office/drawing/2014/chart" uri="{C3380CC4-5D6E-409C-BE32-E72D297353CC}">
              <c16:uniqueId val="{00000000-BFA7-4533-9A04-7E8F32062444}"/>
            </c:ext>
          </c:extLst>
        </c:ser>
        <c:dLbls>
          <c:showLegendKey val="0"/>
          <c:showVal val="0"/>
          <c:showCatName val="0"/>
          <c:showSerName val="0"/>
          <c:showPercent val="0"/>
          <c:showBubbleSize val="0"/>
        </c:dLbls>
        <c:gapWidth val="150"/>
        <c:axId val="575233400"/>
        <c:axId val="1"/>
      </c:barChart>
      <c:catAx>
        <c:axId val="575233400"/>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3340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#5</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('MKT #5'!$A$14:$A$21,'MKT #5'!$A$22:$A$23)</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('MKT #5'!$B$14:$B$21,'MKT #5'!$B$22:$B$23)</c:f>
              <c:numCache>
                <c:formatCode>0%</c:formatCode>
                <c:ptCount val="10"/>
                <c:pt idx="0">
                  <c:v>0.78</c:v>
                </c:pt>
                <c:pt idx="1">
                  <c:v>0.78</c:v>
                </c:pt>
                <c:pt idx="2">
                  <c:v>0.79400000000000004</c:v>
                </c:pt>
                <c:pt idx="3">
                  <c:v>0.79</c:v>
                </c:pt>
                <c:pt idx="4">
                  <c:v>0.79500000000000004</c:v>
                </c:pt>
                <c:pt idx="5">
                  <c:v>0.79500000000000004</c:v>
                </c:pt>
                <c:pt idx="6">
                  <c:v>0.83</c:v>
                </c:pt>
                <c:pt idx="7">
                  <c:v>0.82</c:v>
                </c:pt>
                <c:pt idx="8">
                  <c:v>0.85</c:v>
                </c:pt>
                <c:pt idx="9">
                  <c:v>0.78</c:v>
                </c:pt>
              </c:numCache>
            </c:numRef>
          </c:val>
          <c:extLst>
            <c:ext xmlns:c16="http://schemas.microsoft.com/office/drawing/2014/chart" uri="{C3380CC4-5D6E-409C-BE32-E72D297353CC}">
              <c16:uniqueId val="{00000000-4B7C-4457-9F75-E60C55E33C55}"/>
            </c:ext>
          </c:extLst>
        </c:ser>
        <c:dLbls>
          <c:showLegendKey val="0"/>
          <c:showVal val="0"/>
          <c:showCatName val="0"/>
          <c:showSerName val="0"/>
          <c:showPercent val="0"/>
          <c:showBubbleSize val="0"/>
        </c:dLbls>
        <c:gapWidth val="150"/>
        <c:axId val="575239960"/>
        <c:axId val="1"/>
      </c:barChart>
      <c:catAx>
        <c:axId val="575239960"/>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3996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a:t>
            </a:r>
          </a:p>
        </c:rich>
      </c:tx>
      <c:layout>
        <c:manualLayout>
          <c:xMode val="edge"/>
          <c:yMode val="edge"/>
          <c:x val="0.31287564485473801"/>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'ACCT #2-4'!$A$14:$A$18</c:f>
              <c:strCache>
                <c:ptCount val="5"/>
                <c:pt idx="0">
                  <c:v>2022 W</c:v>
                </c:pt>
                <c:pt idx="1">
                  <c:v>2022 F</c:v>
                </c:pt>
                <c:pt idx="2">
                  <c:v>2023 W</c:v>
                </c:pt>
                <c:pt idx="3">
                  <c:v>2023 F</c:v>
                </c:pt>
                <c:pt idx="4">
                  <c:v>2024 W</c:v>
                </c:pt>
              </c:strCache>
            </c:strRef>
          </c:cat>
          <c:val>
            <c:numRef>
              <c:f>'ACCT #2-4'!$B$14:$B$18</c:f>
              <c:numCache>
                <c:formatCode>0%</c:formatCode>
                <c:ptCount val="5"/>
                <c:pt idx="0">
                  <c:v>0.84</c:v>
                </c:pt>
                <c:pt idx="1">
                  <c:v>0.8</c:v>
                </c:pt>
                <c:pt idx="2">
                  <c:v>0.83</c:v>
                </c:pt>
                <c:pt idx="3">
                  <c:v>0.76</c:v>
                </c:pt>
                <c:pt idx="4">
                  <c:v>0.75</c:v>
                </c:pt>
              </c:numCache>
            </c:numRef>
          </c:val>
          <c:extLst>
            <c:ext xmlns:c16="http://schemas.microsoft.com/office/drawing/2014/chart" uri="{C3380CC4-5D6E-409C-BE32-E72D297353CC}">
              <c16:uniqueId val="{00000000-4C54-4ED3-A29C-2E6E7D41EDCF}"/>
            </c:ext>
          </c:extLst>
        </c:ser>
        <c:dLbls>
          <c:showLegendKey val="0"/>
          <c:showVal val="0"/>
          <c:showCatName val="0"/>
          <c:showSerName val="0"/>
          <c:showPercent val="0"/>
          <c:showBubbleSize val="0"/>
        </c:dLbls>
        <c:gapWidth val="150"/>
        <c:axId val="499304464"/>
        <c:axId val="1"/>
      </c:barChart>
      <c:catAx>
        <c:axId val="49930446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044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#6</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('MKT #6'!$A$15,'MKT #6'!$A$17,'MKT #6'!$A$19,'MKT #6'!$A$21,'MKT #6'!$A$23)</c:f>
              <c:strCache>
                <c:ptCount val="5"/>
                <c:pt idx="0">
                  <c:v>2020 W</c:v>
                </c:pt>
                <c:pt idx="1">
                  <c:v>2021 W</c:v>
                </c:pt>
                <c:pt idx="2">
                  <c:v>2022 W</c:v>
                </c:pt>
                <c:pt idx="3">
                  <c:v>2023 W</c:v>
                </c:pt>
                <c:pt idx="4">
                  <c:v>2024 W</c:v>
                </c:pt>
              </c:strCache>
            </c:strRef>
          </c:cat>
          <c:val>
            <c:numRef>
              <c:f>('MKT #6'!$B$15,'MKT #6'!$B$17,'MKT #6'!$B$19,'MKT #6'!$B$21,'MKT #6'!$B$23)</c:f>
              <c:numCache>
                <c:formatCode>0%</c:formatCode>
                <c:ptCount val="5"/>
                <c:pt idx="0">
                  <c:v>0.81950000000000001</c:v>
                </c:pt>
                <c:pt idx="1">
                  <c:v>0.66500000000000004</c:v>
                </c:pt>
                <c:pt idx="2">
                  <c:v>0.81950000000000001</c:v>
                </c:pt>
                <c:pt idx="3">
                  <c:v>0.63</c:v>
                </c:pt>
                <c:pt idx="4">
                  <c:v>0.64</c:v>
                </c:pt>
              </c:numCache>
            </c:numRef>
          </c:val>
          <c:extLst>
            <c:ext xmlns:c16="http://schemas.microsoft.com/office/drawing/2014/chart" uri="{C3380CC4-5D6E-409C-BE32-E72D297353CC}">
              <c16:uniqueId val="{00000000-EAD7-4030-A8C8-94FD32C366CF}"/>
            </c:ext>
          </c:extLst>
        </c:ser>
        <c:dLbls>
          <c:showLegendKey val="0"/>
          <c:showVal val="0"/>
          <c:showCatName val="0"/>
          <c:showSerName val="0"/>
          <c:showPercent val="0"/>
          <c:showBubbleSize val="0"/>
        </c:dLbls>
        <c:gapWidth val="150"/>
        <c:axId val="575238976"/>
        <c:axId val="1"/>
      </c:barChart>
      <c:catAx>
        <c:axId val="575238976"/>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3897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#7</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('MKT #7'!$A$14,'MKT #7'!$A$16,'MKT #7'!$A$18,'MKT #7'!$A$20,'MKT #7'!$A$22)</c:f>
              <c:strCache>
                <c:ptCount val="5"/>
                <c:pt idx="0">
                  <c:v>2019 F</c:v>
                </c:pt>
                <c:pt idx="1">
                  <c:v>2020 F</c:v>
                </c:pt>
                <c:pt idx="2">
                  <c:v>2021 F</c:v>
                </c:pt>
                <c:pt idx="3">
                  <c:v>2022 F</c:v>
                </c:pt>
                <c:pt idx="4">
                  <c:v>2023 F</c:v>
                </c:pt>
              </c:strCache>
            </c:strRef>
          </c:cat>
          <c:val>
            <c:numRef>
              <c:f>('MKT #7'!$B$14,'MKT #7'!$B$16,'MKT #7'!$B$18,'MKT #7'!$B$20,'MKT #7'!$B$22)</c:f>
              <c:numCache>
                <c:formatCode>0%</c:formatCode>
                <c:ptCount val="5"/>
                <c:pt idx="0">
                  <c:v>0.83299999999999996</c:v>
                </c:pt>
                <c:pt idx="1">
                  <c:v>0.81910000000000005</c:v>
                </c:pt>
                <c:pt idx="2">
                  <c:v>0.75700000000000001</c:v>
                </c:pt>
                <c:pt idx="3">
                  <c:v>0.76</c:v>
                </c:pt>
                <c:pt idx="4">
                  <c:v>0.85</c:v>
                </c:pt>
              </c:numCache>
            </c:numRef>
          </c:val>
          <c:extLst>
            <c:ext xmlns:c16="http://schemas.microsoft.com/office/drawing/2014/chart" uri="{C3380CC4-5D6E-409C-BE32-E72D297353CC}">
              <c16:uniqueId val="{00000000-9541-49F6-9276-C1F679A693BF}"/>
            </c:ext>
          </c:extLst>
        </c:ser>
        <c:dLbls>
          <c:showLegendKey val="0"/>
          <c:showVal val="0"/>
          <c:showCatName val="0"/>
          <c:showSerName val="0"/>
          <c:showPercent val="0"/>
          <c:showBubbleSize val="0"/>
        </c:dLbls>
        <c:gapWidth val="150"/>
        <c:axId val="575244224"/>
        <c:axId val="1"/>
      </c:barChart>
      <c:catAx>
        <c:axId val="575244224"/>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4422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#1</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('MKT #1 '!$A$14:$A$19,'MKT #1 '!$A$20,'MKT #1 '!$A$20:$A$21,'MKT #1 '!$A$22:$A$23)</c:f>
              <c:strCache>
                <c:ptCount val="11"/>
                <c:pt idx="0">
                  <c:v>2019 F</c:v>
                </c:pt>
                <c:pt idx="1">
                  <c:v>2020 W</c:v>
                </c:pt>
                <c:pt idx="2">
                  <c:v>2020 F</c:v>
                </c:pt>
                <c:pt idx="3">
                  <c:v>2021 W</c:v>
                </c:pt>
                <c:pt idx="4">
                  <c:v>2021 F</c:v>
                </c:pt>
                <c:pt idx="5">
                  <c:v>2022 W</c:v>
                </c:pt>
                <c:pt idx="6">
                  <c:v>2022 F</c:v>
                </c:pt>
                <c:pt idx="7">
                  <c:v>2022 F</c:v>
                </c:pt>
                <c:pt idx="8">
                  <c:v>2023 W</c:v>
                </c:pt>
                <c:pt idx="9">
                  <c:v>2023 F</c:v>
                </c:pt>
                <c:pt idx="10">
                  <c:v>2024 W</c:v>
                </c:pt>
              </c:strCache>
            </c:strRef>
          </c:cat>
          <c:val>
            <c:numRef>
              <c:f>('MKT #1 '!$B$14:$B$19,'MKT #1 '!$B$20,'MKT #1 '!$B$20:$B$21,'MKT #1 '!$B$22:$B$23)</c:f>
              <c:numCache>
                <c:formatCode>0%</c:formatCode>
                <c:ptCount val="11"/>
                <c:pt idx="0">
                  <c:v>0.63500000000000001</c:v>
                </c:pt>
                <c:pt idx="1">
                  <c:v>0.69320000000000004</c:v>
                </c:pt>
                <c:pt idx="2">
                  <c:v>0.75180000000000002</c:v>
                </c:pt>
                <c:pt idx="3">
                  <c:v>0.78110000000000002</c:v>
                </c:pt>
                <c:pt idx="4">
                  <c:v>0.70609999999999984</c:v>
                </c:pt>
                <c:pt idx="5">
                  <c:v>0.75452727272727271</c:v>
                </c:pt>
                <c:pt idx="6">
                  <c:v>0.68600000000000005</c:v>
                </c:pt>
                <c:pt idx="7">
                  <c:v>0.68600000000000005</c:v>
                </c:pt>
                <c:pt idx="8">
                  <c:v>0.76</c:v>
                </c:pt>
                <c:pt idx="9">
                  <c:v>0.74099999999999999</c:v>
                </c:pt>
                <c:pt idx="10">
                  <c:v>0.74299999999999999</c:v>
                </c:pt>
              </c:numCache>
            </c:numRef>
          </c:val>
          <c:extLst>
            <c:ext xmlns:c16="http://schemas.microsoft.com/office/drawing/2014/chart" uri="{C3380CC4-5D6E-409C-BE32-E72D297353CC}">
              <c16:uniqueId val="{00000000-B538-4536-BB82-FE736950CF8F}"/>
            </c:ext>
          </c:extLst>
        </c:ser>
        <c:dLbls>
          <c:showLegendKey val="0"/>
          <c:showVal val="0"/>
          <c:showCatName val="0"/>
          <c:showSerName val="0"/>
          <c:showPercent val="0"/>
          <c:showBubbleSize val="0"/>
        </c:dLbls>
        <c:gapWidth val="150"/>
        <c:axId val="575228808"/>
        <c:axId val="1"/>
      </c:barChart>
      <c:catAx>
        <c:axId val="575228808"/>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28808"/>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#2</a:t>
            </a:r>
          </a:p>
        </c:rich>
      </c:tx>
      <c:layout>
        <c:manualLayout>
          <c:xMode val="edge"/>
          <c:yMode val="edge"/>
          <c:x val="0.31287556121353094"/>
          <c:y val="3.7939319018569784E-2"/>
        </c:manualLayout>
      </c:layout>
      <c:overlay val="0"/>
    </c:title>
    <c:autoTitleDeleted val="0"/>
    <c:plotArea>
      <c:layout>
        <c:manualLayout>
          <c:layoutTarget val="inner"/>
          <c:xMode val="edge"/>
          <c:yMode val="edge"/>
          <c:x val="9.4122330753302702E-2"/>
          <c:y val="0.18798528305236947"/>
          <c:w val="0.84000931655312028"/>
          <c:h val="0.70262402664689017"/>
        </c:manualLayout>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('MKT #2'!$A$14:$A$19,'MKT #2'!$A$20:$A$21,'MKT #2'!$A$22:$A$23)</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('MKT #2'!$B$14:$B$19,'MKT #2'!$B$20:$B$21,'MKT #2'!$B$22:$B$23)</c:f>
              <c:numCache>
                <c:formatCode>0%</c:formatCode>
                <c:ptCount val="10"/>
                <c:pt idx="0">
                  <c:v>0.7</c:v>
                </c:pt>
                <c:pt idx="1">
                  <c:v>0.73080000000000001</c:v>
                </c:pt>
                <c:pt idx="2">
                  <c:v>0.76590000000000003</c:v>
                </c:pt>
                <c:pt idx="3">
                  <c:v>0.74170000000000003</c:v>
                </c:pt>
                <c:pt idx="4">
                  <c:v>0.81224999999999992</c:v>
                </c:pt>
                <c:pt idx="5">
                  <c:v>0.75205</c:v>
                </c:pt>
                <c:pt idx="6">
                  <c:v>0.81699999999999995</c:v>
                </c:pt>
                <c:pt idx="7">
                  <c:v>0.82809999999999995</c:v>
                </c:pt>
                <c:pt idx="8">
                  <c:v>0.78779999999999994</c:v>
                </c:pt>
                <c:pt idx="9">
                  <c:v>0.77359999999999995</c:v>
                </c:pt>
              </c:numCache>
            </c:numRef>
          </c:val>
          <c:extLst>
            <c:ext xmlns:c16="http://schemas.microsoft.com/office/drawing/2014/chart" uri="{C3380CC4-5D6E-409C-BE32-E72D297353CC}">
              <c16:uniqueId val="{00000000-3A94-4470-BC63-D052CF6CC687}"/>
            </c:ext>
          </c:extLst>
        </c:ser>
        <c:dLbls>
          <c:showLegendKey val="0"/>
          <c:showVal val="0"/>
          <c:showCatName val="0"/>
          <c:showSerName val="0"/>
          <c:showPercent val="0"/>
          <c:showBubbleSize val="0"/>
        </c:dLbls>
        <c:gapWidth val="150"/>
        <c:axId val="575229464"/>
        <c:axId val="1"/>
      </c:barChart>
      <c:catAx>
        <c:axId val="575229464"/>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294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#3</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('MKT #3 '!$A$15:$A$16,'MKT #3 '!$A$18:$A$19,'MKT #3 '!$A$21,'MKT #3 '!$A$22:$A$23)</c15:sqref>
                  </c15:fullRef>
                </c:ext>
              </c:extLst>
              <c:f>('MKT #3 '!$A$15:$A$16,'MKT #3 '!$A$18:$A$19,'MKT #3 '!$A$21,'MKT #3 '!$A$23)</c:f>
              <c:strCache>
                <c:ptCount val="6"/>
                <c:pt idx="0">
                  <c:v>2020 W</c:v>
                </c:pt>
                <c:pt idx="1">
                  <c:v>2020 F</c:v>
                </c:pt>
                <c:pt idx="2">
                  <c:v>2021 F</c:v>
                </c:pt>
                <c:pt idx="3">
                  <c:v>2022 W</c:v>
                </c:pt>
                <c:pt idx="4">
                  <c:v>2023 W</c:v>
                </c:pt>
                <c:pt idx="5">
                  <c:v>2024 W</c:v>
                </c:pt>
              </c:strCache>
            </c:strRef>
          </c:cat>
          <c:val>
            <c:numRef>
              <c:extLst>
                <c:ext xmlns:c15="http://schemas.microsoft.com/office/drawing/2012/chart" uri="{02D57815-91ED-43cb-92C2-25804820EDAC}">
                  <c15:fullRef>
                    <c15:sqref>('MKT #3 '!$B$15:$B$16,'MKT #3 '!$B$18:$B$19,'MKT #3 '!$B$21,'MKT #3 '!$B$22:$B$23)</c15:sqref>
                  </c15:fullRef>
                </c:ext>
              </c:extLst>
              <c:f>('MKT #3 '!$B$15:$B$16,'MKT #3 '!$B$18:$B$19,'MKT #3 '!$B$21,'MKT #3 '!$B$23)</c:f>
              <c:numCache>
                <c:formatCode>0%</c:formatCode>
                <c:ptCount val="6"/>
                <c:pt idx="0">
                  <c:v>0.72270000000000001</c:v>
                </c:pt>
                <c:pt idx="1">
                  <c:v>0.72799999999999998</c:v>
                </c:pt>
                <c:pt idx="2">
                  <c:v>0.70950000000000002</c:v>
                </c:pt>
                <c:pt idx="3">
                  <c:v>0.75700000000000001</c:v>
                </c:pt>
                <c:pt idx="4">
                  <c:v>0.67500000000000004</c:v>
                </c:pt>
                <c:pt idx="5">
                  <c:v>0.82099999999999995</c:v>
                </c:pt>
              </c:numCache>
            </c:numRef>
          </c:val>
          <c:extLst>
            <c:ext xmlns:c16="http://schemas.microsoft.com/office/drawing/2014/chart" uri="{C3380CC4-5D6E-409C-BE32-E72D297353CC}">
              <c16:uniqueId val="{00000000-C970-4FE7-A500-0255627AED7B}"/>
            </c:ext>
          </c:extLst>
        </c:ser>
        <c:dLbls>
          <c:showLegendKey val="0"/>
          <c:showVal val="0"/>
          <c:showCatName val="0"/>
          <c:showSerName val="0"/>
          <c:showPercent val="0"/>
          <c:showBubbleSize val="0"/>
        </c:dLbls>
        <c:gapWidth val="150"/>
        <c:axId val="575236680"/>
        <c:axId val="1"/>
      </c:barChart>
      <c:catAx>
        <c:axId val="575236680"/>
        <c:scaling>
          <c:orientation val="minMax"/>
        </c:scaling>
        <c:delete val="0"/>
        <c:axPos val="b"/>
        <c:numFmt formatCode="General" sourceLinked="0"/>
        <c:majorTickMark val="out"/>
        <c:minorTickMark val="none"/>
        <c:tickLblPos val="nextTo"/>
        <c:txPr>
          <a:bodyPr/>
          <a:lstStyle/>
          <a:p>
            <a:pPr>
              <a:defRPr sz="7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3668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#4</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('MKT #4'!$A$15:$A$19,'MKT #4'!$A$20:$A$21,'MKT #4'!$A$22:$A$23)</c:f>
              <c:strCache>
                <c:ptCount val="9"/>
                <c:pt idx="0">
                  <c:v>2020 W</c:v>
                </c:pt>
                <c:pt idx="1">
                  <c:v>2020 F</c:v>
                </c:pt>
                <c:pt idx="2">
                  <c:v>2021 W</c:v>
                </c:pt>
                <c:pt idx="3">
                  <c:v>2021 F</c:v>
                </c:pt>
                <c:pt idx="4">
                  <c:v>2022 W</c:v>
                </c:pt>
                <c:pt idx="5">
                  <c:v>2022 F</c:v>
                </c:pt>
                <c:pt idx="6">
                  <c:v>2023 W</c:v>
                </c:pt>
                <c:pt idx="7">
                  <c:v>2023 F</c:v>
                </c:pt>
                <c:pt idx="8">
                  <c:v>2024 W</c:v>
                </c:pt>
              </c:strCache>
            </c:strRef>
          </c:cat>
          <c:val>
            <c:numRef>
              <c:f>('MKT #4'!$B$15:$B$19,'MKT #4'!$B$20:$B$21,'MKT #4'!$B$22:$B$23)</c:f>
              <c:numCache>
                <c:formatCode>0%</c:formatCode>
                <c:ptCount val="9"/>
                <c:pt idx="0">
                  <c:v>0.70730000000000004</c:v>
                </c:pt>
                <c:pt idx="1">
                  <c:v>0.79</c:v>
                </c:pt>
                <c:pt idx="2">
                  <c:v>0.75760000000000005</c:v>
                </c:pt>
                <c:pt idx="3">
                  <c:v>0.73530000000000006</c:v>
                </c:pt>
                <c:pt idx="4">
                  <c:v>0.72993333333333321</c:v>
                </c:pt>
                <c:pt idx="5">
                  <c:v>0.7</c:v>
                </c:pt>
                <c:pt idx="6">
                  <c:v>0.74929999999999997</c:v>
                </c:pt>
                <c:pt idx="7">
                  <c:v>0.71899999999999997</c:v>
                </c:pt>
                <c:pt idx="8">
                  <c:v>0.69069999999999998</c:v>
                </c:pt>
              </c:numCache>
            </c:numRef>
          </c:val>
          <c:extLst>
            <c:ext xmlns:c16="http://schemas.microsoft.com/office/drawing/2014/chart" uri="{C3380CC4-5D6E-409C-BE32-E72D297353CC}">
              <c16:uniqueId val="{00000000-3DA7-4EBE-91B1-1D6009C51F91}"/>
            </c:ext>
          </c:extLst>
        </c:ser>
        <c:dLbls>
          <c:showLegendKey val="0"/>
          <c:showVal val="0"/>
          <c:showCatName val="0"/>
          <c:showSerName val="0"/>
          <c:showPercent val="0"/>
          <c:showBubbleSize val="0"/>
        </c:dLbls>
        <c:gapWidth val="150"/>
        <c:axId val="575233400"/>
        <c:axId val="1"/>
      </c:barChart>
      <c:catAx>
        <c:axId val="575233400"/>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3340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#5</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('MKT #5'!$A$14:$A$21,'MKT #5'!$A$22:$A$23)</c:f>
              <c:strCache>
                <c:ptCount val="10"/>
                <c:pt idx="0">
                  <c:v>2019 F</c:v>
                </c:pt>
                <c:pt idx="1">
                  <c:v>2020 W</c:v>
                </c:pt>
                <c:pt idx="2">
                  <c:v>2020 F</c:v>
                </c:pt>
                <c:pt idx="3">
                  <c:v>2021 W</c:v>
                </c:pt>
                <c:pt idx="4">
                  <c:v>2021 F</c:v>
                </c:pt>
                <c:pt idx="5">
                  <c:v>2022 W</c:v>
                </c:pt>
                <c:pt idx="6">
                  <c:v>2022 F</c:v>
                </c:pt>
                <c:pt idx="7">
                  <c:v>2023 W</c:v>
                </c:pt>
                <c:pt idx="8">
                  <c:v>2023 F</c:v>
                </c:pt>
                <c:pt idx="9">
                  <c:v>2024 W</c:v>
                </c:pt>
              </c:strCache>
            </c:strRef>
          </c:cat>
          <c:val>
            <c:numRef>
              <c:f>('MKT #5'!$B$14:$B$21,'MKT #5'!$B$22:$B$23)</c:f>
              <c:numCache>
                <c:formatCode>0%</c:formatCode>
                <c:ptCount val="10"/>
                <c:pt idx="0">
                  <c:v>0.78</c:v>
                </c:pt>
                <c:pt idx="1">
                  <c:v>0.78</c:v>
                </c:pt>
                <c:pt idx="2">
                  <c:v>0.79400000000000004</c:v>
                </c:pt>
                <c:pt idx="3">
                  <c:v>0.79</c:v>
                </c:pt>
                <c:pt idx="4">
                  <c:v>0.79500000000000004</c:v>
                </c:pt>
                <c:pt idx="5">
                  <c:v>0.79500000000000004</c:v>
                </c:pt>
                <c:pt idx="6">
                  <c:v>0.83</c:v>
                </c:pt>
                <c:pt idx="7">
                  <c:v>0.82</c:v>
                </c:pt>
                <c:pt idx="8">
                  <c:v>0.85</c:v>
                </c:pt>
                <c:pt idx="9">
                  <c:v>0.78</c:v>
                </c:pt>
              </c:numCache>
            </c:numRef>
          </c:val>
          <c:extLst>
            <c:ext xmlns:c16="http://schemas.microsoft.com/office/drawing/2014/chart" uri="{C3380CC4-5D6E-409C-BE32-E72D297353CC}">
              <c16:uniqueId val="{00000000-4941-4281-B40E-A154E1B08014}"/>
            </c:ext>
          </c:extLst>
        </c:ser>
        <c:dLbls>
          <c:showLegendKey val="0"/>
          <c:showVal val="0"/>
          <c:showCatName val="0"/>
          <c:showSerName val="0"/>
          <c:showPercent val="0"/>
          <c:showBubbleSize val="0"/>
        </c:dLbls>
        <c:gapWidth val="150"/>
        <c:axId val="575239960"/>
        <c:axId val="1"/>
      </c:barChart>
      <c:catAx>
        <c:axId val="575239960"/>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3996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#6</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('MKT #6'!$A$15,'MKT #6'!$A$17,'MKT #6'!$A$19,'MKT #6'!$A$21,'MKT #6'!$A$23)</c:f>
              <c:strCache>
                <c:ptCount val="5"/>
                <c:pt idx="0">
                  <c:v>2020 W</c:v>
                </c:pt>
                <c:pt idx="1">
                  <c:v>2021 W</c:v>
                </c:pt>
                <c:pt idx="2">
                  <c:v>2022 W</c:v>
                </c:pt>
                <c:pt idx="3">
                  <c:v>2023 W</c:v>
                </c:pt>
                <c:pt idx="4">
                  <c:v>2024 W</c:v>
                </c:pt>
              </c:strCache>
            </c:strRef>
          </c:cat>
          <c:val>
            <c:numRef>
              <c:f>('MKT #6'!$B$15,'MKT #6'!$B$17,'MKT #6'!$B$19,'MKT #6'!$B$21,'MKT #6'!$B$23)</c:f>
              <c:numCache>
                <c:formatCode>0%</c:formatCode>
                <c:ptCount val="5"/>
                <c:pt idx="0">
                  <c:v>0.81950000000000001</c:v>
                </c:pt>
                <c:pt idx="1">
                  <c:v>0.66500000000000004</c:v>
                </c:pt>
                <c:pt idx="2">
                  <c:v>0.81950000000000001</c:v>
                </c:pt>
                <c:pt idx="3">
                  <c:v>0.63</c:v>
                </c:pt>
                <c:pt idx="4">
                  <c:v>0.64</c:v>
                </c:pt>
              </c:numCache>
            </c:numRef>
          </c:val>
          <c:extLst>
            <c:ext xmlns:c16="http://schemas.microsoft.com/office/drawing/2014/chart" uri="{C3380CC4-5D6E-409C-BE32-E72D297353CC}">
              <c16:uniqueId val="{00000000-4DB9-4482-8B60-C462F442AE84}"/>
            </c:ext>
          </c:extLst>
        </c:ser>
        <c:dLbls>
          <c:showLegendKey val="0"/>
          <c:showVal val="0"/>
          <c:showCatName val="0"/>
          <c:showSerName val="0"/>
          <c:showPercent val="0"/>
          <c:showBubbleSize val="0"/>
        </c:dLbls>
        <c:gapWidth val="150"/>
        <c:axId val="575238976"/>
        <c:axId val="1"/>
      </c:barChart>
      <c:catAx>
        <c:axId val="575238976"/>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3897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#7</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('MKT #7'!$A$14,'MKT #7'!$A$16,'MKT #7'!$A$18,'MKT #7'!$A$20,'MKT #7'!$A$22)</c:f>
              <c:strCache>
                <c:ptCount val="5"/>
                <c:pt idx="0">
                  <c:v>2019 F</c:v>
                </c:pt>
                <c:pt idx="1">
                  <c:v>2020 F</c:v>
                </c:pt>
                <c:pt idx="2">
                  <c:v>2021 F</c:v>
                </c:pt>
                <c:pt idx="3">
                  <c:v>2022 F</c:v>
                </c:pt>
                <c:pt idx="4">
                  <c:v>2023 F</c:v>
                </c:pt>
              </c:strCache>
            </c:strRef>
          </c:cat>
          <c:val>
            <c:numRef>
              <c:f>('MKT #7'!$B$14,'MKT #7'!$B$16,'MKT #7'!$B$18,'MKT #7'!$B$20,'MKT #7'!$B$22)</c:f>
              <c:numCache>
                <c:formatCode>0%</c:formatCode>
                <c:ptCount val="5"/>
                <c:pt idx="0">
                  <c:v>0.83299999999999996</c:v>
                </c:pt>
                <c:pt idx="1">
                  <c:v>0.81910000000000005</c:v>
                </c:pt>
                <c:pt idx="2">
                  <c:v>0.75700000000000001</c:v>
                </c:pt>
                <c:pt idx="3">
                  <c:v>0.76</c:v>
                </c:pt>
                <c:pt idx="4">
                  <c:v>0.85</c:v>
                </c:pt>
              </c:numCache>
            </c:numRef>
          </c:val>
          <c:extLst>
            <c:ext xmlns:c16="http://schemas.microsoft.com/office/drawing/2014/chart" uri="{C3380CC4-5D6E-409C-BE32-E72D297353CC}">
              <c16:uniqueId val="{00000000-8C0E-42F6-8166-0F60115ECDB9}"/>
            </c:ext>
          </c:extLst>
        </c:ser>
        <c:dLbls>
          <c:showLegendKey val="0"/>
          <c:showVal val="0"/>
          <c:showCatName val="0"/>
          <c:showSerName val="0"/>
          <c:showPercent val="0"/>
          <c:showBubbleSize val="0"/>
        </c:dLbls>
        <c:gapWidth val="150"/>
        <c:axId val="575244224"/>
        <c:axId val="1"/>
      </c:barChart>
      <c:catAx>
        <c:axId val="575244224"/>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4422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#1</a:t>
            </a:r>
          </a:p>
        </c:rich>
      </c:tx>
      <c:layout>
        <c:manualLayout>
          <c:xMode val="edge"/>
          <c:yMode val="edge"/>
          <c:x val="0.31287562137930147"/>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sz="700"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('TOUR #1'!$A$14,'TOUR #1'!$A$16:$A$17,'TOUR #1'!$A$18:$A$19,'TOUR #1'!$A$20:$A$21,'TOUR #1'!$A$22:$A$23)</c:f>
              <c:strCache>
                <c:ptCount val="9"/>
                <c:pt idx="0">
                  <c:v>2019 F</c:v>
                </c:pt>
                <c:pt idx="1">
                  <c:v>2020 F</c:v>
                </c:pt>
                <c:pt idx="2">
                  <c:v>2021 W</c:v>
                </c:pt>
                <c:pt idx="3">
                  <c:v>2021 F</c:v>
                </c:pt>
                <c:pt idx="4">
                  <c:v>2022 W</c:v>
                </c:pt>
                <c:pt idx="5">
                  <c:v>2022 F</c:v>
                </c:pt>
                <c:pt idx="6">
                  <c:v>2023 W</c:v>
                </c:pt>
                <c:pt idx="7">
                  <c:v>2023 F</c:v>
                </c:pt>
                <c:pt idx="8">
                  <c:v>2024 W</c:v>
                </c:pt>
              </c:strCache>
            </c:strRef>
          </c:cat>
          <c:val>
            <c:numRef>
              <c:f>('TOUR #1'!$B$14,'TOUR #1'!$B$16:$B$17,'TOUR #1'!$B$18:$B$19,'TOUR #1'!$B$20:$B$21,'TOUR #1'!$B$22:$B$23)</c:f>
              <c:numCache>
                <c:formatCode>0%</c:formatCode>
                <c:ptCount val="9"/>
                <c:pt idx="0">
                  <c:v>0.75</c:v>
                </c:pt>
                <c:pt idx="1">
                  <c:v>0.75</c:v>
                </c:pt>
                <c:pt idx="2">
                  <c:v>0.7</c:v>
                </c:pt>
                <c:pt idx="3">
                  <c:v>0.71</c:v>
                </c:pt>
                <c:pt idx="4">
                  <c:v>0.8</c:v>
                </c:pt>
                <c:pt idx="5">
                  <c:v>0.78</c:v>
                </c:pt>
                <c:pt idx="6">
                  <c:v>0.79500000000000004</c:v>
                </c:pt>
                <c:pt idx="7">
                  <c:v>0.72</c:v>
                </c:pt>
                <c:pt idx="8">
                  <c:v>0.70589999999999997</c:v>
                </c:pt>
              </c:numCache>
            </c:numRef>
          </c:val>
          <c:extLst>
            <c:ext xmlns:c16="http://schemas.microsoft.com/office/drawing/2014/chart" uri="{C3380CC4-5D6E-409C-BE32-E72D297353CC}">
              <c16:uniqueId val="{00000000-A41A-4558-8E74-17E67928E236}"/>
            </c:ext>
          </c:extLst>
        </c:ser>
        <c:dLbls>
          <c:showLegendKey val="0"/>
          <c:showVal val="0"/>
          <c:showCatName val="0"/>
          <c:showSerName val="0"/>
          <c:showPercent val="0"/>
          <c:showBubbleSize val="0"/>
        </c:dLbls>
        <c:gapWidth val="150"/>
        <c:axId val="577505960"/>
        <c:axId val="1"/>
      </c:barChart>
      <c:catAx>
        <c:axId val="577505960"/>
        <c:scaling>
          <c:orientation val="minMax"/>
        </c:scaling>
        <c:delete val="0"/>
        <c:axPos val="b"/>
        <c:numFmt formatCode="General" sourceLinked="0"/>
        <c:majorTickMark val="out"/>
        <c:minorTickMark val="none"/>
        <c:tickLblPos val="nextTo"/>
        <c:txPr>
          <a:bodyPr/>
          <a:lstStyle/>
          <a:p>
            <a:pPr>
              <a:defRPr sz="800"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750596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18" Type="http://schemas.openxmlformats.org/officeDocument/2006/relationships/chart" Target="../charts/chart17.xml"/><Relationship Id="rId26" Type="http://schemas.openxmlformats.org/officeDocument/2006/relationships/chart" Target="../charts/chart25.xml"/><Relationship Id="rId39" Type="http://schemas.openxmlformats.org/officeDocument/2006/relationships/chart" Target="../charts/chart38.xml"/><Relationship Id="rId3" Type="http://schemas.openxmlformats.org/officeDocument/2006/relationships/chart" Target="../charts/chart2.xml"/><Relationship Id="rId21" Type="http://schemas.openxmlformats.org/officeDocument/2006/relationships/chart" Target="../charts/chart20.xml"/><Relationship Id="rId34" Type="http://schemas.openxmlformats.org/officeDocument/2006/relationships/chart" Target="../charts/chart33.xml"/><Relationship Id="rId7" Type="http://schemas.openxmlformats.org/officeDocument/2006/relationships/chart" Target="../charts/chart6.xml"/><Relationship Id="rId12" Type="http://schemas.openxmlformats.org/officeDocument/2006/relationships/chart" Target="../charts/chart11.xml"/><Relationship Id="rId17" Type="http://schemas.openxmlformats.org/officeDocument/2006/relationships/chart" Target="../charts/chart16.xml"/><Relationship Id="rId25" Type="http://schemas.openxmlformats.org/officeDocument/2006/relationships/chart" Target="../charts/chart24.xml"/><Relationship Id="rId33" Type="http://schemas.openxmlformats.org/officeDocument/2006/relationships/chart" Target="../charts/chart32.xml"/><Relationship Id="rId38" Type="http://schemas.openxmlformats.org/officeDocument/2006/relationships/chart" Target="../charts/chart37.xml"/><Relationship Id="rId2" Type="http://schemas.openxmlformats.org/officeDocument/2006/relationships/chart" Target="../charts/chart1.xml"/><Relationship Id="rId16" Type="http://schemas.openxmlformats.org/officeDocument/2006/relationships/chart" Target="../charts/chart15.xml"/><Relationship Id="rId20" Type="http://schemas.openxmlformats.org/officeDocument/2006/relationships/chart" Target="../charts/chart19.xml"/><Relationship Id="rId29" Type="http://schemas.openxmlformats.org/officeDocument/2006/relationships/chart" Target="../charts/chart28.xml"/><Relationship Id="rId1" Type="http://schemas.openxmlformats.org/officeDocument/2006/relationships/image" Target="../media/image1.jpeg"/><Relationship Id="rId6" Type="http://schemas.openxmlformats.org/officeDocument/2006/relationships/chart" Target="../charts/chart5.xml"/><Relationship Id="rId11" Type="http://schemas.openxmlformats.org/officeDocument/2006/relationships/chart" Target="../charts/chart10.xml"/><Relationship Id="rId24" Type="http://schemas.openxmlformats.org/officeDocument/2006/relationships/chart" Target="../charts/chart23.xml"/><Relationship Id="rId32" Type="http://schemas.openxmlformats.org/officeDocument/2006/relationships/chart" Target="../charts/chart31.xml"/><Relationship Id="rId37" Type="http://schemas.openxmlformats.org/officeDocument/2006/relationships/chart" Target="../charts/chart36.xml"/><Relationship Id="rId40" Type="http://schemas.openxmlformats.org/officeDocument/2006/relationships/chart" Target="../charts/chart39.xml"/><Relationship Id="rId5" Type="http://schemas.openxmlformats.org/officeDocument/2006/relationships/chart" Target="../charts/chart4.xml"/><Relationship Id="rId15" Type="http://schemas.openxmlformats.org/officeDocument/2006/relationships/chart" Target="../charts/chart14.xml"/><Relationship Id="rId23" Type="http://schemas.openxmlformats.org/officeDocument/2006/relationships/chart" Target="../charts/chart22.xml"/><Relationship Id="rId28" Type="http://schemas.openxmlformats.org/officeDocument/2006/relationships/chart" Target="../charts/chart27.xml"/><Relationship Id="rId36" Type="http://schemas.openxmlformats.org/officeDocument/2006/relationships/chart" Target="../charts/chart35.xml"/><Relationship Id="rId10" Type="http://schemas.openxmlformats.org/officeDocument/2006/relationships/chart" Target="../charts/chart9.xml"/><Relationship Id="rId19" Type="http://schemas.openxmlformats.org/officeDocument/2006/relationships/chart" Target="../charts/chart18.xml"/><Relationship Id="rId31" Type="http://schemas.openxmlformats.org/officeDocument/2006/relationships/chart" Target="../charts/chart30.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 Id="rId22" Type="http://schemas.openxmlformats.org/officeDocument/2006/relationships/chart" Target="../charts/chart21.xml"/><Relationship Id="rId27" Type="http://schemas.openxmlformats.org/officeDocument/2006/relationships/chart" Target="../charts/chart26.xml"/><Relationship Id="rId30" Type="http://schemas.openxmlformats.org/officeDocument/2006/relationships/chart" Target="../charts/chart29.xml"/><Relationship Id="rId35" Type="http://schemas.openxmlformats.org/officeDocument/2006/relationships/chart" Target="../charts/chart34.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49.xm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image" Target="../media/image1.jpeg"/><Relationship Id="rId4" Type="http://schemas.openxmlformats.org/officeDocument/2006/relationships/chart" Target="../charts/chart55.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chart" Target="../charts/chart57.xml"/><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8" Type="http://schemas.openxmlformats.org/officeDocument/2006/relationships/chart" Target="../charts/chart65.xml"/><Relationship Id="rId3" Type="http://schemas.openxmlformats.org/officeDocument/2006/relationships/chart" Target="../charts/chart60.xml"/><Relationship Id="rId7" Type="http://schemas.openxmlformats.org/officeDocument/2006/relationships/chart" Target="../charts/chart64.xml"/><Relationship Id="rId2" Type="http://schemas.openxmlformats.org/officeDocument/2006/relationships/chart" Target="../charts/chart59.xml"/><Relationship Id="rId1" Type="http://schemas.openxmlformats.org/officeDocument/2006/relationships/image" Target="../media/image1.jpeg"/><Relationship Id="rId6" Type="http://schemas.openxmlformats.org/officeDocument/2006/relationships/chart" Target="../charts/chart63.xml"/><Relationship Id="rId5" Type="http://schemas.openxmlformats.org/officeDocument/2006/relationships/chart" Target="../charts/chart62.xml"/><Relationship Id="rId4" Type="http://schemas.openxmlformats.org/officeDocument/2006/relationships/chart" Target="../charts/chart61.xml"/><Relationship Id="rId9" Type="http://schemas.openxmlformats.org/officeDocument/2006/relationships/chart" Target="../charts/chart66.xm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0.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67.xml"/><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3" Type="http://schemas.openxmlformats.org/officeDocument/2006/relationships/chart" Target="../charts/chart70.xml"/><Relationship Id="rId2" Type="http://schemas.openxmlformats.org/officeDocument/2006/relationships/chart" Target="../charts/chart69.xml"/><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2" Type="http://schemas.openxmlformats.org/officeDocument/2006/relationships/chart" Target="../charts/chart73.xml"/><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2" Type="http://schemas.openxmlformats.org/officeDocument/2006/relationships/chart" Target="../charts/chart75.xml"/><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3" Type="http://schemas.openxmlformats.org/officeDocument/2006/relationships/chart" Target="../charts/chart77.xml"/><Relationship Id="rId2" Type="http://schemas.openxmlformats.org/officeDocument/2006/relationships/chart" Target="../charts/chart76.xml"/><Relationship Id="rId1" Type="http://schemas.openxmlformats.org/officeDocument/2006/relationships/image" Target="../media/image1.jpeg"/><Relationship Id="rId6" Type="http://schemas.openxmlformats.org/officeDocument/2006/relationships/chart" Target="../charts/chart80.xml"/><Relationship Id="rId5" Type="http://schemas.openxmlformats.org/officeDocument/2006/relationships/chart" Target="../charts/chart79.xml"/><Relationship Id="rId4" Type="http://schemas.openxmlformats.org/officeDocument/2006/relationships/chart" Target="../charts/chart78.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1.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2" Type="http://schemas.openxmlformats.org/officeDocument/2006/relationships/chart" Target="../charts/chart83.xml"/><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8" Type="http://schemas.openxmlformats.org/officeDocument/2006/relationships/chart" Target="../charts/chart91.xml"/><Relationship Id="rId3" Type="http://schemas.openxmlformats.org/officeDocument/2006/relationships/chart" Target="../charts/chart86.xml"/><Relationship Id="rId7" Type="http://schemas.openxmlformats.org/officeDocument/2006/relationships/chart" Target="../charts/chart90.xml"/><Relationship Id="rId2" Type="http://schemas.openxmlformats.org/officeDocument/2006/relationships/chart" Target="../charts/chart85.xml"/><Relationship Id="rId1" Type="http://schemas.openxmlformats.org/officeDocument/2006/relationships/image" Target="../media/image1.jpeg"/><Relationship Id="rId6" Type="http://schemas.openxmlformats.org/officeDocument/2006/relationships/chart" Target="../charts/chart89.xml"/><Relationship Id="rId5" Type="http://schemas.openxmlformats.org/officeDocument/2006/relationships/chart" Target="../charts/chart88.xml"/><Relationship Id="rId4" Type="http://schemas.openxmlformats.org/officeDocument/2006/relationships/chart" Target="../charts/chart8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2" Type="http://schemas.openxmlformats.org/officeDocument/2006/relationships/chart" Target="../charts/chart93.xml"/><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2" Type="http://schemas.openxmlformats.org/officeDocument/2006/relationships/chart" Target="../charts/chart95.xml"/><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2" Type="http://schemas.openxmlformats.org/officeDocument/2006/relationships/chart" Target="../charts/chart97.xm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2.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3" Type="http://schemas.openxmlformats.org/officeDocument/2006/relationships/chart" Target="../charts/chart100.xml"/><Relationship Id="rId2" Type="http://schemas.openxmlformats.org/officeDocument/2006/relationships/chart" Target="../charts/chart99.xml"/><Relationship Id="rId1" Type="http://schemas.openxmlformats.org/officeDocument/2006/relationships/image" Target="../media/image1.jpeg"/><Relationship Id="rId5" Type="http://schemas.openxmlformats.org/officeDocument/2006/relationships/chart" Target="../charts/chart102.xml"/><Relationship Id="rId4" Type="http://schemas.openxmlformats.org/officeDocument/2006/relationships/chart" Target="../charts/chart101.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103.xml"/><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2" Type="http://schemas.openxmlformats.org/officeDocument/2006/relationships/chart" Target="../charts/chart105.xml"/><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3.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chart" Target="../charts/chart47.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1985964</xdr:colOff>
      <xdr:row>2</xdr:row>
      <xdr:rowOff>130175</xdr:rowOff>
    </xdr:to>
    <xdr:pic>
      <xdr:nvPicPr>
        <xdr:cNvPr id="2" name="Picture 2" descr="OSB-signature (002)">
          <a:extLst>
            <a:ext uri="{FF2B5EF4-FFF2-40B4-BE49-F238E27FC236}">
              <a16:creationId xmlns:a16="http://schemas.microsoft.com/office/drawing/2014/main" id="{009EB043-6B20-42B8-9CFF-D0980D823A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16050" y="0"/>
          <a:ext cx="1992314"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181427</xdr:colOff>
      <xdr:row>4</xdr:row>
      <xdr:rowOff>54429</xdr:rowOff>
    </xdr:from>
    <xdr:to>
      <xdr:col>4</xdr:col>
      <xdr:colOff>4880428</xdr:colOff>
      <xdr:row>4</xdr:row>
      <xdr:rowOff>2774250</xdr:rowOff>
    </xdr:to>
    <xdr:graphicFrame macro="">
      <xdr:nvGraphicFramePr>
        <xdr:cNvPr id="5" name="Chart 4">
          <a:extLst>
            <a:ext uri="{FF2B5EF4-FFF2-40B4-BE49-F238E27FC236}">
              <a16:creationId xmlns:a16="http://schemas.microsoft.com/office/drawing/2014/main" id="{14EDBF5D-4522-4071-918B-4A3DEAC93E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199570</xdr:colOff>
      <xdr:row>5</xdr:row>
      <xdr:rowOff>9072</xdr:rowOff>
    </xdr:from>
    <xdr:to>
      <xdr:col>4</xdr:col>
      <xdr:colOff>4952999</xdr:colOff>
      <xdr:row>5</xdr:row>
      <xdr:rowOff>2728893</xdr:rowOff>
    </xdr:to>
    <xdr:graphicFrame macro="">
      <xdr:nvGraphicFramePr>
        <xdr:cNvPr id="6" name="Chart 5">
          <a:extLst>
            <a:ext uri="{FF2B5EF4-FFF2-40B4-BE49-F238E27FC236}">
              <a16:creationId xmlns:a16="http://schemas.microsoft.com/office/drawing/2014/main" id="{153BAFB2-B9D7-4C48-B883-53C32653D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199570</xdr:colOff>
      <xdr:row>6</xdr:row>
      <xdr:rowOff>27215</xdr:rowOff>
    </xdr:from>
    <xdr:to>
      <xdr:col>4</xdr:col>
      <xdr:colOff>4989285</xdr:colOff>
      <xdr:row>6</xdr:row>
      <xdr:rowOff>2747035</xdr:rowOff>
    </xdr:to>
    <xdr:graphicFrame macro="">
      <xdr:nvGraphicFramePr>
        <xdr:cNvPr id="7" name="Chart 6">
          <a:extLst>
            <a:ext uri="{FF2B5EF4-FFF2-40B4-BE49-F238E27FC236}">
              <a16:creationId xmlns:a16="http://schemas.microsoft.com/office/drawing/2014/main" id="{97663E0C-38F0-4223-9351-46753ABCC3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163285</xdr:colOff>
      <xdr:row>7</xdr:row>
      <xdr:rowOff>9071</xdr:rowOff>
    </xdr:from>
    <xdr:to>
      <xdr:col>4</xdr:col>
      <xdr:colOff>5034643</xdr:colOff>
      <xdr:row>8</xdr:row>
      <xdr:rowOff>7462</xdr:rowOff>
    </xdr:to>
    <xdr:graphicFrame macro="">
      <xdr:nvGraphicFramePr>
        <xdr:cNvPr id="8" name="Chart 7">
          <a:extLst>
            <a:ext uri="{FF2B5EF4-FFF2-40B4-BE49-F238E27FC236}">
              <a16:creationId xmlns:a16="http://schemas.microsoft.com/office/drawing/2014/main" id="{CD18197A-6772-4D58-8E04-A64ED4C940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172357</xdr:colOff>
      <xdr:row>8</xdr:row>
      <xdr:rowOff>45357</xdr:rowOff>
    </xdr:from>
    <xdr:to>
      <xdr:col>4</xdr:col>
      <xdr:colOff>5061857</xdr:colOff>
      <xdr:row>8</xdr:row>
      <xdr:rowOff>2790577</xdr:rowOff>
    </xdr:to>
    <xdr:graphicFrame macro="">
      <xdr:nvGraphicFramePr>
        <xdr:cNvPr id="9" name="Chart 3">
          <a:extLst>
            <a:ext uri="{FF2B5EF4-FFF2-40B4-BE49-F238E27FC236}">
              <a16:creationId xmlns:a16="http://schemas.microsoft.com/office/drawing/2014/main" id="{36EF9D85-8B17-4B92-BC72-5A42B6D741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172357</xdr:colOff>
      <xdr:row>9</xdr:row>
      <xdr:rowOff>72572</xdr:rowOff>
    </xdr:from>
    <xdr:to>
      <xdr:col>4</xdr:col>
      <xdr:colOff>5061857</xdr:colOff>
      <xdr:row>9</xdr:row>
      <xdr:rowOff>2817793</xdr:rowOff>
    </xdr:to>
    <xdr:graphicFrame macro="">
      <xdr:nvGraphicFramePr>
        <xdr:cNvPr id="10" name="Chart 3">
          <a:extLst>
            <a:ext uri="{FF2B5EF4-FFF2-40B4-BE49-F238E27FC236}">
              <a16:creationId xmlns:a16="http://schemas.microsoft.com/office/drawing/2014/main" id="{10D3C2FB-76A8-4E19-84BA-07FFBF45F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163285</xdr:colOff>
      <xdr:row>10</xdr:row>
      <xdr:rowOff>90714</xdr:rowOff>
    </xdr:from>
    <xdr:to>
      <xdr:col>4</xdr:col>
      <xdr:colOff>5089071</xdr:colOff>
      <xdr:row>11</xdr:row>
      <xdr:rowOff>68326</xdr:rowOff>
    </xdr:to>
    <xdr:graphicFrame macro="">
      <xdr:nvGraphicFramePr>
        <xdr:cNvPr id="11" name="Chart 3">
          <a:extLst>
            <a:ext uri="{FF2B5EF4-FFF2-40B4-BE49-F238E27FC236}">
              <a16:creationId xmlns:a16="http://schemas.microsoft.com/office/drawing/2014/main" id="{CB702FCE-534A-47A8-8101-801B5EBBA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154214</xdr:colOff>
      <xdr:row>11</xdr:row>
      <xdr:rowOff>163286</xdr:rowOff>
    </xdr:from>
    <xdr:to>
      <xdr:col>4</xdr:col>
      <xdr:colOff>5143500</xdr:colOff>
      <xdr:row>11</xdr:row>
      <xdr:rowOff>2908507</xdr:rowOff>
    </xdr:to>
    <xdr:graphicFrame macro="">
      <xdr:nvGraphicFramePr>
        <xdr:cNvPr id="12" name="Chart 3">
          <a:extLst>
            <a:ext uri="{FF2B5EF4-FFF2-40B4-BE49-F238E27FC236}">
              <a16:creationId xmlns:a16="http://schemas.microsoft.com/office/drawing/2014/main" id="{34C57B55-E7F2-4D27-8747-507AAFCAA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145143</xdr:colOff>
      <xdr:row>12</xdr:row>
      <xdr:rowOff>208643</xdr:rowOff>
    </xdr:from>
    <xdr:to>
      <xdr:col>4</xdr:col>
      <xdr:colOff>5161643</xdr:colOff>
      <xdr:row>12</xdr:row>
      <xdr:rowOff>2953864</xdr:rowOff>
    </xdr:to>
    <xdr:graphicFrame macro="">
      <xdr:nvGraphicFramePr>
        <xdr:cNvPr id="13" name="Chart 3">
          <a:extLst>
            <a:ext uri="{FF2B5EF4-FFF2-40B4-BE49-F238E27FC236}">
              <a16:creationId xmlns:a16="http://schemas.microsoft.com/office/drawing/2014/main" id="{0638B7F5-B3B7-4916-A037-A02E68D584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136072</xdr:colOff>
      <xdr:row>13</xdr:row>
      <xdr:rowOff>99785</xdr:rowOff>
    </xdr:from>
    <xdr:to>
      <xdr:col>4</xdr:col>
      <xdr:colOff>5225143</xdr:colOff>
      <xdr:row>13</xdr:row>
      <xdr:rowOff>2845006</xdr:rowOff>
    </xdr:to>
    <xdr:graphicFrame macro="">
      <xdr:nvGraphicFramePr>
        <xdr:cNvPr id="14" name="Chart 4">
          <a:extLst>
            <a:ext uri="{FF2B5EF4-FFF2-40B4-BE49-F238E27FC236}">
              <a16:creationId xmlns:a16="http://schemas.microsoft.com/office/drawing/2014/main" id="{B9073674-02C7-4663-A21A-9E231680E2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108858</xdr:colOff>
      <xdr:row>14</xdr:row>
      <xdr:rowOff>99786</xdr:rowOff>
    </xdr:from>
    <xdr:to>
      <xdr:col>4</xdr:col>
      <xdr:colOff>5243286</xdr:colOff>
      <xdr:row>14</xdr:row>
      <xdr:rowOff>2845006</xdr:rowOff>
    </xdr:to>
    <xdr:graphicFrame macro="">
      <xdr:nvGraphicFramePr>
        <xdr:cNvPr id="15" name="Chart 4">
          <a:extLst>
            <a:ext uri="{FF2B5EF4-FFF2-40B4-BE49-F238E27FC236}">
              <a16:creationId xmlns:a16="http://schemas.microsoft.com/office/drawing/2014/main" id="{339E78E0-623C-4C6F-B09E-B8A43B2263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99786</xdr:colOff>
      <xdr:row>15</xdr:row>
      <xdr:rowOff>199572</xdr:rowOff>
    </xdr:from>
    <xdr:to>
      <xdr:col>4</xdr:col>
      <xdr:colOff>5243286</xdr:colOff>
      <xdr:row>15</xdr:row>
      <xdr:rowOff>2919393</xdr:rowOff>
    </xdr:to>
    <xdr:graphicFrame macro="">
      <xdr:nvGraphicFramePr>
        <xdr:cNvPr id="23" name="Chart 4">
          <a:extLst>
            <a:ext uri="{FF2B5EF4-FFF2-40B4-BE49-F238E27FC236}">
              <a16:creationId xmlns:a16="http://schemas.microsoft.com/office/drawing/2014/main" id="{B9CC5FD9-9907-46C9-A834-B43A33C964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99786</xdr:colOff>
      <xdr:row>16</xdr:row>
      <xdr:rowOff>136071</xdr:rowOff>
    </xdr:from>
    <xdr:to>
      <xdr:col>4</xdr:col>
      <xdr:colOff>5243286</xdr:colOff>
      <xdr:row>16</xdr:row>
      <xdr:rowOff>2881292</xdr:rowOff>
    </xdr:to>
    <xdr:graphicFrame macro="">
      <xdr:nvGraphicFramePr>
        <xdr:cNvPr id="24" name="Chart 4">
          <a:extLst>
            <a:ext uri="{FF2B5EF4-FFF2-40B4-BE49-F238E27FC236}">
              <a16:creationId xmlns:a16="http://schemas.microsoft.com/office/drawing/2014/main" id="{FF918A9A-AA77-4FB5-8B42-8B242B0950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119945</xdr:colOff>
      <xdr:row>17</xdr:row>
      <xdr:rowOff>176389</xdr:rowOff>
    </xdr:from>
    <xdr:to>
      <xdr:col>4</xdr:col>
      <xdr:colOff>5263444</xdr:colOff>
      <xdr:row>17</xdr:row>
      <xdr:rowOff>2924785</xdr:rowOff>
    </xdr:to>
    <xdr:graphicFrame macro="">
      <xdr:nvGraphicFramePr>
        <xdr:cNvPr id="17" name="Chart 16">
          <a:extLst>
            <a:ext uri="{FF2B5EF4-FFF2-40B4-BE49-F238E27FC236}">
              <a16:creationId xmlns:a16="http://schemas.microsoft.com/office/drawing/2014/main" id="{9F59D377-59F4-43DC-AF29-6468ADECCE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xdr:col>
      <xdr:colOff>112889</xdr:colOff>
      <xdr:row>18</xdr:row>
      <xdr:rowOff>35277</xdr:rowOff>
    </xdr:from>
    <xdr:to>
      <xdr:col>4</xdr:col>
      <xdr:colOff>5277556</xdr:colOff>
      <xdr:row>18</xdr:row>
      <xdr:rowOff>2783672</xdr:rowOff>
    </xdr:to>
    <xdr:graphicFrame macro="">
      <xdr:nvGraphicFramePr>
        <xdr:cNvPr id="18" name="Chart 17">
          <a:extLst>
            <a:ext uri="{FF2B5EF4-FFF2-40B4-BE49-F238E27FC236}">
              <a16:creationId xmlns:a16="http://schemas.microsoft.com/office/drawing/2014/main" id="{84874AC3-3ED4-4C8C-A87B-C6DDB11EAF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134055</xdr:colOff>
      <xdr:row>19</xdr:row>
      <xdr:rowOff>155222</xdr:rowOff>
    </xdr:from>
    <xdr:to>
      <xdr:col>4</xdr:col>
      <xdr:colOff>5319889</xdr:colOff>
      <xdr:row>19</xdr:row>
      <xdr:rowOff>2903617</xdr:rowOff>
    </xdr:to>
    <xdr:graphicFrame macro="">
      <xdr:nvGraphicFramePr>
        <xdr:cNvPr id="19" name="Chart 18">
          <a:extLst>
            <a:ext uri="{FF2B5EF4-FFF2-40B4-BE49-F238E27FC236}">
              <a16:creationId xmlns:a16="http://schemas.microsoft.com/office/drawing/2014/main" id="{7995F597-7877-47A4-8AA5-E2A8669777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4</xdr:col>
      <xdr:colOff>0</xdr:colOff>
      <xdr:row>20</xdr:row>
      <xdr:rowOff>0</xdr:rowOff>
    </xdr:from>
    <xdr:to>
      <xdr:col>4</xdr:col>
      <xdr:colOff>4820227</xdr:colOff>
      <xdr:row>20</xdr:row>
      <xdr:rowOff>2750416</xdr:rowOff>
    </xdr:to>
    <xdr:graphicFrame macro="">
      <xdr:nvGraphicFramePr>
        <xdr:cNvPr id="38" name="Chart 37">
          <a:extLst>
            <a:ext uri="{FF2B5EF4-FFF2-40B4-BE49-F238E27FC236}">
              <a16:creationId xmlns:a16="http://schemas.microsoft.com/office/drawing/2014/main" id="{C2962FF5-839D-41C8-8A46-7488626111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4</xdr:col>
      <xdr:colOff>0</xdr:colOff>
      <xdr:row>21</xdr:row>
      <xdr:rowOff>0</xdr:rowOff>
    </xdr:from>
    <xdr:to>
      <xdr:col>4</xdr:col>
      <xdr:colOff>4820227</xdr:colOff>
      <xdr:row>21</xdr:row>
      <xdr:rowOff>2748395</xdr:rowOff>
    </xdr:to>
    <xdr:graphicFrame macro="">
      <xdr:nvGraphicFramePr>
        <xdr:cNvPr id="39" name="Chart 38">
          <a:extLst>
            <a:ext uri="{FF2B5EF4-FFF2-40B4-BE49-F238E27FC236}">
              <a16:creationId xmlns:a16="http://schemas.microsoft.com/office/drawing/2014/main" id="{FEBA6389-01C9-41A8-863F-A2BCB87BA5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0</xdr:colOff>
      <xdr:row>22</xdr:row>
      <xdr:rowOff>0</xdr:rowOff>
    </xdr:from>
    <xdr:to>
      <xdr:col>4</xdr:col>
      <xdr:colOff>4839277</xdr:colOff>
      <xdr:row>23</xdr:row>
      <xdr:rowOff>95764</xdr:rowOff>
    </xdr:to>
    <xdr:graphicFrame macro="">
      <xdr:nvGraphicFramePr>
        <xdr:cNvPr id="40" name="Chart 2">
          <a:extLst>
            <a:ext uri="{FF2B5EF4-FFF2-40B4-BE49-F238E27FC236}">
              <a16:creationId xmlns:a16="http://schemas.microsoft.com/office/drawing/2014/main" id="{5D681066-C817-4CAE-8887-826F2644F6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4</xdr:col>
      <xdr:colOff>0</xdr:colOff>
      <xdr:row>23</xdr:row>
      <xdr:rowOff>0</xdr:rowOff>
    </xdr:from>
    <xdr:to>
      <xdr:col>4</xdr:col>
      <xdr:colOff>4820227</xdr:colOff>
      <xdr:row>23</xdr:row>
      <xdr:rowOff>2748395</xdr:rowOff>
    </xdr:to>
    <xdr:graphicFrame macro="">
      <xdr:nvGraphicFramePr>
        <xdr:cNvPr id="41" name="Chart 40">
          <a:extLst>
            <a:ext uri="{FF2B5EF4-FFF2-40B4-BE49-F238E27FC236}">
              <a16:creationId xmlns:a16="http://schemas.microsoft.com/office/drawing/2014/main" id="{C433B410-7261-4240-951F-AC5A2EE19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xdr:col>
      <xdr:colOff>0</xdr:colOff>
      <xdr:row>24</xdr:row>
      <xdr:rowOff>0</xdr:rowOff>
    </xdr:from>
    <xdr:to>
      <xdr:col>4</xdr:col>
      <xdr:colOff>4820227</xdr:colOff>
      <xdr:row>24</xdr:row>
      <xdr:rowOff>2748395</xdr:rowOff>
    </xdr:to>
    <xdr:graphicFrame macro="">
      <xdr:nvGraphicFramePr>
        <xdr:cNvPr id="42" name="Chart 41">
          <a:extLst>
            <a:ext uri="{FF2B5EF4-FFF2-40B4-BE49-F238E27FC236}">
              <a16:creationId xmlns:a16="http://schemas.microsoft.com/office/drawing/2014/main" id="{4B25BE37-34B6-44E6-9CA8-F64D3C948B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0</xdr:colOff>
      <xdr:row>25</xdr:row>
      <xdr:rowOff>0</xdr:rowOff>
    </xdr:from>
    <xdr:to>
      <xdr:col>4</xdr:col>
      <xdr:colOff>4819650</xdr:colOff>
      <xdr:row>25</xdr:row>
      <xdr:rowOff>2755900</xdr:rowOff>
    </xdr:to>
    <xdr:graphicFrame macro="">
      <xdr:nvGraphicFramePr>
        <xdr:cNvPr id="43" name="Chart 42">
          <a:extLst>
            <a:ext uri="{FF2B5EF4-FFF2-40B4-BE49-F238E27FC236}">
              <a16:creationId xmlns:a16="http://schemas.microsoft.com/office/drawing/2014/main" id="{49A16A3C-D089-41C2-9A38-0DD7859039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0</xdr:colOff>
      <xdr:row>26</xdr:row>
      <xdr:rowOff>0</xdr:rowOff>
    </xdr:from>
    <xdr:to>
      <xdr:col>4</xdr:col>
      <xdr:colOff>4848225</xdr:colOff>
      <xdr:row>26</xdr:row>
      <xdr:rowOff>2705100</xdr:rowOff>
    </xdr:to>
    <xdr:graphicFrame macro="">
      <xdr:nvGraphicFramePr>
        <xdr:cNvPr id="44" name="Chart 43">
          <a:extLst>
            <a:ext uri="{FF2B5EF4-FFF2-40B4-BE49-F238E27FC236}">
              <a16:creationId xmlns:a16="http://schemas.microsoft.com/office/drawing/2014/main" id="{88BCF9FC-3956-4B65-9AA0-D3B81DCCBE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4</xdr:col>
      <xdr:colOff>0</xdr:colOff>
      <xdr:row>27</xdr:row>
      <xdr:rowOff>0</xdr:rowOff>
    </xdr:from>
    <xdr:to>
      <xdr:col>4</xdr:col>
      <xdr:colOff>4820227</xdr:colOff>
      <xdr:row>27</xdr:row>
      <xdr:rowOff>2748396</xdr:rowOff>
    </xdr:to>
    <xdr:graphicFrame macro="">
      <xdr:nvGraphicFramePr>
        <xdr:cNvPr id="45" name="Chart 44">
          <a:extLst>
            <a:ext uri="{FF2B5EF4-FFF2-40B4-BE49-F238E27FC236}">
              <a16:creationId xmlns:a16="http://schemas.microsoft.com/office/drawing/2014/main" id="{A8CAD0C1-701A-4181-A663-BC68754EA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4</xdr:col>
      <xdr:colOff>0</xdr:colOff>
      <xdr:row>28</xdr:row>
      <xdr:rowOff>217714</xdr:rowOff>
    </xdr:from>
    <xdr:to>
      <xdr:col>4</xdr:col>
      <xdr:colOff>5043714</xdr:colOff>
      <xdr:row>28</xdr:row>
      <xdr:rowOff>2750415</xdr:rowOff>
    </xdr:to>
    <xdr:graphicFrame macro="">
      <xdr:nvGraphicFramePr>
        <xdr:cNvPr id="3" name="Chart 2">
          <a:extLst>
            <a:ext uri="{FF2B5EF4-FFF2-40B4-BE49-F238E27FC236}">
              <a16:creationId xmlns:a16="http://schemas.microsoft.com/office/drawing/2014/main" id="{DC6E072F-4BE8-463E-AA41-3206D4EDFB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4</xdr:col>
      <xdr:colOff>0</xdr:colOff>
      <xdr:row>29</xdr:row>
      <xdr:rowOff>0</xdr:rowOff>
    </xdr:from>
    <xdr:to>
      <xdr:col>4</xdr:col>
      <xdr:colOff>4820227</xdr:colOff>
      <xdr:row>29</xdr:row>
      <xdr:rowOff>2748396</xdr:rowOff>
    </xdr:to>
    <xdr:graphicFrame macro="">
      <xdr:nvGraphicFramePr>
        <xdr:cNvPr id="4" name="Chart 3">
          <a:extLst>
            <a:ext uri="{FF2B5EF4-FFF2-40B4-BE49-F238E27FC236}">
              <a16:creationId xmlns:a16="http://schemas.microsoft.com/office/drawing/2014/main" id="{EA060B5F-503C-45B1-B070-9FB1AEC5CA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xdr:col>
      <xdr:colOff>0</xdr:colOff>
      <xdr:row>30</xdr:row>
      <xdr:rowOff>0</xdr:rowOff>
    </xdr:from>
    <xdr:to>
      <xdr:col>4</xdr:col>
      <xdr:colOff>4820227</xdr:colOff>
      <xdr:row>30</xdr:row>
      <xdr:rowOff>2748395</xdr:rowOff>
    </xdr:to>
    <xdr:graphicFrame macro="">
      <xdr:nvGraphicFramePr>
        <xdr:cNvPr id="16" name="Chart 15">
          <a:extLst>
            <a:ext uri="{FF2B5EF4-FFF2-40B4-BE49-F238E27FC236}">
              <a16:creationId xmlns:a16="http://schemas.microsoft.com/office/drawing/2014/main" id="{C8BCC16B-E87A-430A-9235-55D9B02080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4</xdr:col>
      <xdr:colOff>0</xdr:colOff>
      <xdr:row>31</xdr:row>
      <xdr:rowOff>0</xdr:rowOff>
    </xdr:from>
    <xdr:to>
      <xdr:col>4</xdr:col>
      <xdr:colOff>4820227</xdr:colOff>
      <xdr:row>31</xdr:row>
      <xdr:rowOff>2750416</xdr:rowOff>
    </xdr:to>
    <xdr:graphicFrame macro="">
      <xdr:nvGraphicFramePr>
        <xdr:cNvPr id="20" name="Chart 19">
          <a:extLst>
            <a:ext uri="{FF2B5EF4-FFF2-40B4-BE49-F238E27FC236}">
              <a16:creationId xmlns:a16="http://schemas.microsoft.com/office/drawing/2014/main" id="{86E86BFB-5EF6-4FC2-820E-A5F26985AE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4</xdr:col>
      <xdr:colOff>0</xdr:colOff>
      <xdr:row>32</xdr:row>
      <xdr:rowOff>0</xdr:rowOff>
    </xdr:from>
    <xdr:to>
      <xdr:col>4</xdr:col>
      <xdr:colOff>4820227</xdr:colOff>
      <xdr:row>32</xdr:row>
      <xdr:rowOff>2748396</xdr:rowOff>
    </xdr:to>
    <xdr:graphicFrame macro="">
      <xdr:nvGraphicFramePr>
        <xdr:cNvPr id="21" name="Chart 20">
          <a:extLst>
            <a:ext uri="{FF2B5EF4-FFF2-40B4-BE49-F238E27FC236}">
              <a16:creationId xmlns:a16="http://schemas.microsoft.com/office/drawing/2014/main" id="{6F949906-6A5B-4065-B713-611C96EE69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4</xdr:col>
      <xdr:colOff>0</xdr:colOff>
      <xdr:row>33</xdr:row>
      <xdr:rowOff>0</xdr:rowOff>
    </xdr:from>
    <xdr:to>
      <xdr:col>4</xdr:col>
      <xdr:colOff>4820227</xdr:colOff>
      <xdr:row>33</xdr:row>
      <xdr:rowOff>2748395</xdr:rowOff>
    </xdr:to>
    <xdr:graphicFrame macro="">
      <xdr:nvGraphicFramePr>
        <xdr:cNvPr id="22" name="Chart 21">
          <a:extLst>
            <a:ext uri="{FF2B5EF4-FFF2-40B4-BE49-F238E27FC236}">
              <a16:creationId xmlns:a16="http://schemas.microsoft.com/office/drawing/2014/main" id="{24B43D67-5FBA-49CC-B37B-588F5EB302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4</xdr:col>
      <xdr:colOff>0</xdr:colOff>
      <xdr:row>34</xdr:row>
      <xdr:rowOff>0</xdr:rowOff>
    </xdr:from>
    <xdr:to>
      <xdr:col>4</xdr:col>
      <xdr:colOff>4820227</xdr:colOff>
      <xdr:row>34</xdr:row>
      <xdr:rowOff>2748396</xdr:rowOff>
    </xdr:to>
    <xdr:graphicFrame macro="">
      <xdr:nvGraphicFramePr>
        <xdr:cNvPr id="25" name="Chart 24">
          <a:extLst>
            <a:ext uri="{FF2B5EF4-FFF2-40B4-BE49-F238E27FC236}">
              <a16:creationId xmlns:a16="http://schemas.microsoft.com/office/drawing/2014/main" id="{D89AB5BE-156F-43EA-A3AF-F250D7B2E7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4</xdr:col>
      <xdr:colOff>0</xdr:colOff>
      <xdr:row>35</xdr:row>
      <xdr:rowOff>0</xdr:rowOff>
    </xdr:from>
    <xdr:to>
      <xdr:col>4</xdr:col>
      <xdr:colOff>4820227</xdr:colOff>
      <xdr:row>35</xdr:row>
      <xdr:rowOff>2748395</xdr:rowOff>
    </xdr:to>
    <xdr:graphicFrame macro="">
      <xdr:nvGraphicFramePr>
        <xdr:cNvPr id="26" name="Chart 25">
          <a:extLst>
            <a:ext uri="{FF2B5EF4-FFF2-40B4-BE49-F238E27FC236}">
              <a16:creationId xmlns:a16="http://schemas.microsoft.com/office/drawing/2014/main" id="{03C34C9F-AF1D-4BE9-B3DC-95D7BBF51F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xdr:col>
      <xdr:colOff>0</xdr:colOff>
      <xdr:row>36</xdr:row>
      <xdr:rowOff>0</xdr:rowOff>
    </xdr:from>
    <xdr:to>
      <xdr:col>4</xdr:col>
      <xdr:colOff>4820227</xdr:colOff>
      <xdr:row>36</xdr:row>
      <xdr:rowOff>2748395</xdr:rowOff>
    </xdr:to>
    <xdr:graphicFrame macro="">
      <xdr:nvGraphicFramePr>
        <xdr:cNvPr id="27" name="Chart 26">
          <a:extLst>
            <a:ext uri="{FF2B5EF4-FFF2-40B4-BE49-F238E27FC236}">
              <a16:creationId xmlns:a16="http://schemas.microsoft.com/office/drawing/2014/main" id="{70C24FBD-D049-4B2A-934C-CE83457652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4</xdr:col>
      <xdr:colOff>0</xdr:colOff>
      <xdr:row>37</xdr:row>
      <xdr:rowOff>0</xdr:rowOff>
    </xdr:from>
    <xdr:to>
      <xdr:col>4</xdr:col>
      <xdr:colOff>4820227</xdr:colOff>
      <xdr:row>37</xdr:row>
      <xdr:rowOff>2748395</xdr:rowOff>
    </xdr:to>
    <xdr:graphicFrame macro="">
      <xdr:nvGraphicFramePr>
        <xdr:cNvPr id="28" name="Chart 27">
          <a:extLst>
            <a:ext uri="{FF2B5EF4-FFF2-40B4-BE49-F238E27FC236}">
              <a16:creationId xmlns:a16="http://schemas.microsoft.com/office/drawing/2014/main" id="{85352374-EDDC-4D42-AB16-8E775870FF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4</xdr:col>
      <xdr:colOff>0</xdr:colOff>
      <xdr:row>38</xdr:row>
      <xdr:rowOff>0</xdr:rowOff>
    </xdr:from>
    <xdr:to>
      <xdr:col>4</xdr:col>
      <xdr:colOff>4820227</xdr:colOff>
      <xdr:row>38</xdr:row>
      <xdr:rowOff>2748395</xdr:rowOff>
    </xdr:to>
    <xdr:graphicFrame macro="">
      <xdr:nvGraphicFramePr>
        <xdr:cNvPr id="29" name="Chart 28">
          <a:extLst>
            <a:ext uri="{FF2B5EF4-FFF2-40B4-BE49-F238E27FC236}">
              <a16:creationId xmlns:a16="http://schemas.microsoft.com/office/drawing/2014/main" id="{049BF505-979E-4C26-8308-AD2437744E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4</xdr:col>
      <xdr:colOff>0</xdr:colOff>
      <xdr:row>39</xdr:row>
      <xdr:rowOff>1</xdr:rowOff>
    </xdr:from>
    <xdr:to>
      <xdr:col>4</xdr:col>
      <xdr:colOff>5171722</xdr:colOff>
      <xdr:row>39</xdr:row>
      <xdr:rowOff>2554113</xdr:rowOff>
    </xdr:to>
    <xdr:graphicFrame macro="">
      <xdr:nvGraphicFramePr>
        <xdr:cNvPr id="30" name="Chart 29">
          <a:extLst>
            <a:ext uri="{FF2B5EF4-FFF2-40B4-BE49-F238E27FC236}">
              <a16:creationId xmlns:a16="http://schemas.microsoft.com/office/drawing/2014/main" id="{015989E2-B661-453A-B3B9-FDCF141F18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4</xdr:col>
      <xdr:colOff>0</xdr:colOff>
      <xdr:row>40</xdr:row>
      <xdr:rowOff>870857</xdr:rowOff>
    </xdr:from>
    <xdr:to>
      <xdr:col>4</xdr:col>
      <xdr:colOff>5170713</xdr:colOff>
      <xdr:row>41</xdr:row>
      <xdr:rowOff>2295071</xdr:rowOff>
    </xdr:to>
    <xdr:graphicFrame macro="">
      <xdr:nvGraphicFramePr>
        <xdr:cNvPr id="31" name="Chart 30">
          <a:extLst>
            <a:ext uri="{FF2B5EF4-FFF2-40B4-BE49-F238E27FC236}">
              <a16:creationId xmlns:a16="http://schemas.microsoft.com/office/drawing/2014/main" id="{763867D3-74E7-4421-BA3D-FBEC00E691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4</xdr:col>
      <xdr:colOff>0</xdr:colOff>
      <xdr:row>43</xdr:row>
      <xdr:rowOff>0</xdr:rowOff>
    </xdr:from>
    <xdr:to>
      <xdr:col>4</xdr:col>
      <xdr:colOff>4820227</xdr:colOff>
      <xdr:row>43</xdr:row>
      <xdr:rowOff>2748395</xdr:rowOff>
    </xdr:to>
    <xdr:graphicFrame macro="">
      <xdr:nvGraphicFramePr>
        <xdr:cNvPr id="32" name="Chart 31">
          <a:extLst>
            <a:ext uri="{FF2B5EF4-FFF2-40B4-BE49-F238E27FC236}">
              <a16:creationId xmlns:a16="http://schemas.microsoft.com/office/drawing/2014/main" id="{418E8EA4-D36E-4AA7-B7DB-0AD6E620C5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4</xdr:col>
      <xdr:colOff>0</xdr:colOff>
      <xdr:row>44</xdr:row>
      <xdr:rowOff>0</xdr:rowOff>
    </xdr:from>
    <xdr:to>
      <xdr:col>4</xdr:col>
      <xdr:colOff>5207000</xdr:colOff>
      <xdr:row>45</xdr:row>
      <xdr:rowOff>1958173</xdr:rowOff>
    </xdr:to>
    <xdr:graphicFrame macro="">
      <xdr:nvGraphicFramePr>
        <xdr:cNvPr id="33" name="Chart 32">
          <a:extLst>
            <a:ext uri="{FF2B5EF4-FFF2-40B4-BE49-F238E27FC236}">
              <a16:creationId xmlns:a16="http://schemas.microsoft.com/office/drawing/2014/main" id="{06244846-CA6C-44E0-ADF8-82F4771562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238125</xdr:colOff>
      <xdr:row>0</xdr:row>
      <xdr:rowOff>0</xdr:rowOff>
    </xdr:from>
    <xdr:to>
      <xdr:col>8</xdr:col>
      <xdr:colOff>0</xdr:colOff>
      <xdr:row>2</xdr:row>
      <xdr:rowOff>0</xdr:rowOff>
    </xdr:to>
    <xdr:pic>
      <xdr:nvPicPr>
        <xdr:cNvPr id="2" name="Picture 2" descr="OSB-signature (002)">
          <a:extLst>
            <a:ext uri="{FF2B5EF4-FFF2-40B4-BE49-F238E27FC236}">
              <a16:creationId xmlns:a16="http://schemas.microsoft.com/office/drawing/2014/main" id="{18BD10E3-F52C-46FA-8BA4-093B94350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9725" y="0"/>
          <a:ext cx="22479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20</xdr:row>
      <xdr:rowOff>28864</xdr:rowOff>
    </xdr:from>
    <xdr:to>
      <xdr:col>3</xdr:col>
      <xdr:colOff>228600</xdr:colOff>
      <xdr:row>34</xdr:row>
      <xdr:rowOff>26266</xdr:rowOff>
    </xdr:to>
    <xdr:graphicFrame macro="">
      <xdr:nvGraphicFramePr>
        <xdr:cNvPr id="3" name="Chart 3">
          <a:extLst>
            <a:ext uri="{FF2B5EF4-FFF2-40B4-BE49-F238E27FC236}">
              <a16:creationId xmlns:a16="http://schemas.microsoft.com/office/drawing/2014/main" id="{ABC30C84-D5D2-4DBA-AE8F-2BF1002415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238125</xdr:colOff>
      <xdr:row>0</xdr:row>
      <xdr:rowOff>9525</xdr:rowOff>
    </xdr:from>
    <xdr:to>
      <xdr:col>8</xdr:col>
      <xdr:colOff>0</xdr:colOff>
      <xdr:row>2</xdr:row>
      <xdr:rowOff>15875</xdr:rowOff>
    </xdr:to>
    <xdr:pic>
      <xdr:nvPicPr>
        <xdr:cNvPr id="2" name="Picture 2" descr="OSB-signature (002)">
          <a:extLst>
            <a:ext uri="{FF2B5EF4-FFF2-40B4-BE49-F238E27FC236}">
              <a16:creationId xmlns:a16="http://schemas.microsoft.com/office/drawing/2014/main" id="{8961F18A-DB85-48F1-90F6-C8E9A11175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05475" y="9525"/>
          <a:ext cx="22479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25</xdr:row>
      <xdr:rowOff>0</xdr:rowOff>
    </xdr:from>
    <xdr:to>
      <xdr:col>2</xdr:col>
      <xdr:colOff>2609850</xdr:colOff>
      <xdr:row>38</xdr:row>
      <xdr:rowOff>200025</xdr:rowOff>
    </xdr:to>
    <xdr:graphicFrame macro="">
      <xdr:nvGraphicFramePr>
        <xdr:cNvPr id="3" name="Chart 4">
          <a:extLst>
            <a:ext uri="{FF2B5EF4-FFF2-40B4-BE49-F238E27FC236}">
              <a16:creationId xmlns:a16="http://schemas.microsoft.com/office/drawing/2014/main" id="{80DB0B6B-1F77-4DF5-B03C-27611307F9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238125</xdr:colOff>
      <xdr:row>0</xdr:row>
      <xdr:rowOff>38100</xdr:rowOff>
    </xdr:from>
    <xdr:to>
      <xdr:col>8</xdr:col>
      <xdr:colOff>0</xdr:colOff>
      <xdr:row>2</xdr:row>
      <xdr:rowOff>38100</xdr:rowOff>
    </xdr:to>
    <xdr:pic>
      <xdr:nvPicPr>
        <xdr:cNvPr id="2" name="Picture 2" descr="OSB-signature (002)">
          <a:extLst>
            <a:ext uri="{FF2B5EF4-FFF2-40B4-BE49-F238E27FC236}">
              <a16:creationId xmlns:a16="http://schemas.microsoft.com/office/drawing/2014/main" id="{3F34CFC4-D001-4B62-98F5-A13701EEB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0275" y="38100"/>
          <a:ext cx="22479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25</xdr:row>
      <xdr:rowOff>0</xdr:rowOff>
    </xdr:from>
    <xdr:to>
      <xdr:col>2</xdr:col>
      <xdr:colOff>2600325</xdr:colOff>
      <xdr:row>38</xdr:row>
      <xdr:rowOff>200025</xdr:rowOff>
    </xdr:to>
    <xdr:graphicFrame macro="">
      <xdr:nvGraphicFramePr>
        <xdr:cNvPr id="3" name="Chart 4">
          <a:extLst>
            <a:ext uri="{FF2B5EF4-FFF2-40B4-BE49-F238E27FC236}">
              <a16:creationId xmlns:a16="http://schemas.microsoft.com/office/drawing/2014/main" id="{6C27ED44-2D86-4542-BC3B-2822C190DA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266700</xdr:colOff>
      <xdr:row>0</xdr:row>
      <xdr:rowOff>0</xdr:rowOff>
    </xdr:from>
    <xdr:to>
      <xdr:col>8</xdr:col>
      <xdr:colOff>0</xdr:colOff>
      <xdr:row>2</xdr:row>
      <xdr:rowOff>0</xdr:rowOff>
    </xdr:to>
    <xdr:pic>
      <xdr:nvPicPr>
        <xdr:cNvPr id="2" name="Picture 2" descr="OSB-signature (002)">
          <a:extLst>
            <a:ext uri="{FF2B5EF4-FFF2-40B4-BE49-F238E27FC236}">
              <a16:creationId xmlns:a16="http://schemas.microsoft.com/office/drawing/2014/main" id="{1DBB078D-49E6-4629-9463-6A56519569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86300" y="0"/>
          <a:ext cx="22193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25</xdr:row>
      <xdr:rowOff>28575</xdr:rowOff>
    </xdr:from>
    <xdr:to>
      <xdr:col>4</xdr:col>
      <xdr:colOff>152400</xdr:colOff>
      <xdr:row>38</xdr:row>
      <xdr:rowOff>228600</xdr:rowOff>
    </xdr:to>
    <xdr:graphicFrame macro="">
      <xdr:nvGraphicFramePr>
        <xdr:cNvPr id="3" name="Chart 4">
          <a:extLst>
            <a:ext uri="{FF2B5EF4-FFF2-40B4-BE49-F238E27FC236}">
              <a16:creationId xmlns:a16="http://schemas.microsoft.com/office/drawing/2014/main" id="{333A7341-FC0B-4F14-8CC9-0056E8C28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266700</xdr:colOff>
      <xdr:row>0</xdr:row>
      <xdr:rowOff>0</xdr:rowOff>
    </xdr:from>
    <xdr:to>
      <xdr:col>8</xdr:col>
      <xdr:colOff>0</xdr:colOff>
      <xdr:row>2</xdr:row>
      <xdr:rowOff>0</xdr:rowOff>
    </xdr:to>
    <xdr:pic>
      <xdr:nvPicPr>
        <xdr:cNvPr id="2" name="Picture 2" descr="OSB-signature (002)">
          <a:extLst>
            <a:ext uri="{FF2B5EF4-FFF2-40B4-BE49-F238E27FC236}">
              <a16:creationId xmlns:a16="http://schemas.microsoft.com/office/drawing/2014/main" id="{EB5875C1-F052-48E4-8FBA-001ECA239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86300" y="0"/>
          <a:ext cx="22193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25</xdr:row>
      <xdr:rowOff>0</xdr:rowOff>
    </xdr:from>
    <xdr:to>
      <xdr:col>4</xdr:col>
      <xdr:colOff>123825</xdr:colOff>
      <xdr:row>38</xdr:row>
      <xdr:rowOff>200025</xdr:rowOff>
    </xdr:to>
    <xdr:graphicFrame macro="">
      <xdr:nvGraphicFramePr>
        <xdr:cNvPr id="3" name="Chart 4">
          <a:extLst>
            <a:ext uri="{FF2B5EF4-FFF2-40B4-BE49-F238E27FC236}">
              <a16:creationId xmlns:a16="http://schemas.microsoft.com/office/drawing/2014/main" id="{802CFBE6-DE6D-4438-B769-76E849C87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1590</xdr:colOff>
      <xdr:row>2</xdr:row>
      <xdr:rowOff>133350</xdr:rowOff>
    </xdr:to>
    <xdr:pic>
      <xdr:nvPicPr>
        <xdr:cNvPr id="2" name="Picture 2" descr="OSB-signature (002)">
          <a:extLst>
            <a:ext uri="{FF2B5EF4-FFF2-40B4-BE49-F238E27FC236}">
              <a16:creationId xmlns:a16="http://schemas.microsoft.com/office/drawing/2014/main" id="{620FA383-CB93-4B4F-A272-59491D115B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66850" y="0"/>
          <a:ext cx="198914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119945</xdr:colOff>
      <xdr:row>4</xdr:row>
      <xdr:rowOff>176389</xdr:rowOff>
    </xdr:from>
    <xdr:to>
      <xdr:col>4</xdr:col>
      <xdr:colOff>5263444</xdr:colOff>
      <xdr:row>4</xdr:row>
      <xdr:rowOff>2924785</xdr:rowOff>
    </xdr:to>
    <xdr:graphicFrame macro="">
      <xdr:nvGraphicFramePr>
        <xdr:cNvPr id="3" name="Chart 2">
          <a:extLst>
            <a:ext uri="{FF2B5EF4-FFF2-40B4-BE49-F238E27FC236}">
              <a16:creationId xmlns:a16="http://schemas.microsoft.com/office/drawing/2014/main" id="{6A555631-29EE-4F64-BA13-EF498574BF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112889</xdr:colOff>
      <xdr:row>5</xdr:row>
      <xdr:rowOff>35277</xdr:rowOff>
    </xdr:from>
    <xdr:to>
      <xdr:col>4</xdr:col>
      <xdr:colOff>5277556</xdr:colOff>
      <xdr:row>5</xdr:row>
      <xdr:rowOff>2783672</xdr:rowOff>
    </xdr:to>
    <xdr:graphicFrame macro="">
      <xdr:nvGraphicFramePr>
        <xdr:cNvPr id="4" name="Chart 3">
          <a:extLst>
            <a:ext uri="{FF2B5EF4-FFF2-40B4-BE49-F238E27FC236}">
              <a16:creationId xmlns:a16="http://schemas.microsoft.com/office/drawing/2014/main" id="{88C81D5D-BCBC-49BD-B31D-55B051573A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134055</xdr:colOff>
      <xdr:row>6</xdr:row>
      <xdr:rowOff>155222</xdr:rowOff>
    </xdr:from>
    <xdr:to>
      <xdr:col>4</xdr:col>
      <xdr:colOff>5319889</xdr:colOff>
      <xdr:row>6</xdr:row>
      <xdr:rowOff>2903617</xdr:rowOff>
    </xdr:to>
    <xdr:graphicFrame macro="">
      <xdr:nvGraphicFramePr>
        <xdr:cNvPr id="5" name="Chart 4">
          <a:extLst>
            <a:ext uri="{FF2B5EF4-FFF2-40B4-BE49-F238E27FC236}">
              <a16:creationId xmlns:a16="http://schemas.microsoft.com/office/drawing/2014/main" id="{8BE50B39-A3D6-451D-A17F-6DF2908767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1333500</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348313DD-9FC5-4DBC-AA1F-FE8157A358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1150" y="0"/>
          <a:ext cx="212090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25</xdr:row>
      <xdr:rowOff>0</xdr:rowOff>
    </xdr:from>
    <xdr:to>
      <xdr:col>4</xdr:col>
      <xdr:colOff>228600</xdr:colOff>
      <xdr:row>38</xdr:row>
      <xdr:rowOff>304800</xdr:rowOff>
    </xdr:to>
    <xdr:graphicFrame macro="">
      <xdr:nvGraphicFramePr>
        <xdr:cNvPr id="3" name="Chart 2">
          <a:extLst>
            <a:ext uri="{FF2B5EF4-FFF2-40B4-BE49-F238E27FC236}">
              <a16:creationId xmlns:a16="http://schemas.microsoft.com/office/drawing/2014/main" id="{6047F22F-66EF-4B23-A4BF-0C900F11DD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F79719BE-7C52-41EE-9C09-10CF4F1AE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25</xdr:row>
      <xdr:rowOff>0</xdr:rowOff>
    </xdr:from>
    <xdr:to>
      <xdr:col>4</xdr:col>
      <xdr:colOff>228600</xdr:colOff>
      <xdr:row>38</xdr:row>
      <xdr:rowOff>304800</xdr:rowOff>
    </xdr:to>
    <xdr:graphicFrame macro="">
      <xdr:nvGraphicFramePr>
        <xdr:cNvPr id="3" name="Chart 2">
          <a:extLst>
            <a:ext uri="{FF2B5EF4-FFF2-40B4-BE49-F238E27FC236}">
              <a16:creationId xmlns:a16="http://schemas.microsoft.com/office/drawing/2014/main" id="{706C1655-DB1F-4EE0-99DE-4882341076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6CA41E3C-7BA9-4104-9C5A-DD798D1285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25</xdr:row>
      <xdr:rowOff>0</xdr:rowOff>
    </xdr:from>
    <xdr:to>
      <xdr:col>4</xdr:col>
      <xdr:colOff>276225</xdr:colOff>
      <xdr:row>38</xdr:row>
      <xdr:rowOff>304800</xdr:rowOff>
    </xdr:to>
    <xdr:graphicFrame macro="">
      <xdr:nvGraphicFramePr>
        <xdr:cNvPr id="3" name="Chart 2">
          <a:extLst>
            <a:ext uri="{FF2B5EF4-FFF2-40B4-BE49-F238E27FC236}">
              <a16:creationId xmlns:a16="http://schemas.microsoft.com/office/drawing/2014/main" id="{22F1B7C6-1D23-4B7E-ACD5-DB872F9DAD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1589</xdr:colOff>
      <xdr:row>2</xdr:row>
      <xdr:rowOff>133350</xdr:rowOff>
    </xdr:to>
    <xdr:pic>
      <xdr:nvPicPr>
        <xdr:cNvPr id="2" name="Picture 2" descr="OSB-signature (002)">
          <a:extLst>
            <a:ext uri="{FF2B5EF4-FFF2-40B4-BE49-F238E27FC236}">
              <a16:creationId xmlns:a16="http://schemas.microsoft.com/office/drawing/2014/main" id="{2EB868E3-41BF-422C-84E8-35F7EABB64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0" y="0"/>
          <a:ext cx="1989139"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4</xdr:row>
      <xdr:rowOff>0</xdr:rowOff>
    </xdr:from>
    <xdr:to>
      <xdr:col>4</xdr:col>
      <xdr:colOff>4820227</xdr:colOff>
      <xdr:row>4</xdr:row>
      <xdr:rowOff>2750416</xdr:rowOff>
    </xdr:to>
    <xdr:graphicFrame macro="">
      <xdr:nvGraphicFramePr>
        <xdr:cNvPr id="3" name="Chart 2">
          <a:extLst>
            <a:ext uri="{FF2B5EF4-FFF2-40B4-BE49-F238E27FC236}">
              <a16:creationId xmlns:a16="http://schemas.microsoft.com/office/drawing/2014/main" id="{8411EEEB-FA49-4BC7-9FB4-BD26CC5182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5</xdr:row>
      <xdr:rowOff>0</xdr:rowOff>
    </xdr:from>
    <xdr:to>
      <xdr:col>4</xdr:col>
      <xdr:colOff>4820227</xdr:colOff>
      <xdr:row>5</xdr:row>
      <xdr:rowOff>2748395</xdr:rowOff>
    </xdr:to>
    <xdr:graphicFrame macro="">
      <xdr:nvGraphicFramePr>
        <xdr:cNvPr id="4" name="Chart 3">
          <a:extLst>
            <a:ext uri="{FF2B5EF4-FFF2-40B4-BE49-F238E27FC236}">
              <a16:creationId xmlns:a16="http://schemas.microsoft.com/office/drawing/2014/main" id="{3E467B58-CB4A-4234-B2CC-DDD795450C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xdr:row>
      <xdr:rowOff>0</xdr:rowOff>
    </xdr:from>
    <xdr:to>
      <xdr:col>4</xdr:col>
      <xdr:colOff>4839277</xdr:colOff>
      <xdr:row>7</xdr:row>
      <xdr:rowOff>95764</xdr:rowOff>
    </xdr:to>
    <xdr:graphicFrame macro="">
      <xdr:nvGraphicFramePr>
        <xdr:cNvPr id="5" name="Chart 2">
          <a:extLst>
            <a:ext uri="{FF2B5EF4-FFF2-40B4-BE49-F238E27FC236}">
              <a16:creationId xmlns:a16="http://schemas.microsoft.com/office/drawing/2014/main" id="{A89ACAAA-8C6E-4EF2-916F-9DEC1564DA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7</xdr:row>
      <xdr:rowOff>0</xdr:rowOff>
    </xdr:from>
    <xdr:to>
      <xdr:col>4</xdr:col>
      <xdr:colOff>4820227</xdr:colOff>
      <xdr:row>7</xdr:row>
      <xdr:rowOff>2748395</xdr:rowOff>
    </xdr:to>
    <xdr:graphicFrame macro="">
      <xdr:nvGraphicFramePr>
        <xdr:cNvPr id="6" name="Chart 5">
          <a:extLst>
            <a:ext uri="{FF2B5EF4-FFF2-40B4-BE49-F238E27FC236}">
              <a16:creationId xmlns:a16="http://schemas.microsoft.com/office/drawing/2014/main" id="{67B333A2-0298-4E2F-87C5-736C024AE1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8</xdr:row>
      <xdr:rowOff>0</xdr:rowOff>
    </xdr:from>
    <xdr:to>
      <xdr:col>4</xdr:col>
      <xdr:colOff>4820227</xdr:colOff>
      <xdr:row>8</xdr:row>
      <xdr:rowOff>2748395</xdr:rowOff>
    </xdr:to>
    <xdr:graphicFrame macro="">
      <xdr:nvGraphicFramePr>
        <xdr:cNvPr id="7" name="Chart 6">
          <a:extLst>
            <a:ext uri="{FF2B5EF4-FFF2-40B4-BE49-F238E27FC236}">
              <a16:creationId xmlns:a16="http://schemas.microsoft.com/office/drawing/2014/main" id="{6A0B6B20-5F67-4C10-96EC-01699B9FB8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0</xdr:colOff>
      <xdr:row>9</xdr:row>
      <xdr:rowOff>0</xdr:rowOff>
    </xdr:from>
    <xdr:to>
      <xdr:col>4</xdr:col>
      <xdr:colOff>4819650</xdr:colOff>
      <xdr:row>9</xdr:row>
      <xdr:rowOff>2755900</xdr:rowOff>
    </xdr:to>
    <xdr:graphicFrame macro="">
      <xdr:nvGraphicFramePr>
        <xdr:cNvPr id="8" name="Chart 7">
          <a:extLst>
            <a:ext uri="{FF2B5EF4-FFF2-40B4-BE49-F238E27FC236}">
              <a16:creationId xmlns:a16="http://schemas.microsoft.com/office/drawing/2014/main" id="{2E56D339-B95A-42C4-8D00-ACD99AD068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10</xdr:row>
      <xdr:rowOff>0</xdr:rowOff>
    </xdr:from>
    <xdr:to>
      <xdr:col>4</xdr:col>
      <xdr:colOff>4848225</xdr:colOff>
      <xdr:row>10</xdr:row>
      <xdr:rowOff>2705100</xdr:rowOff>
    </xdr:to>
    <xdr:graphicFrame macro="">
      <xdr:nvGraphicFramePr>
        <xdr:cNvPr id="9" name="Chart 8">
          <a:extLst>
            <a:ext uri="{FF2B5EF4-FFF2-40B4-BE49-F238E27FC236}">
              <a16:creationId xmlns:a16="http://schemas.microsoft.com/office/drawing/2014/main" id="{463BF46B-190F-4052-BD38-E254695239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0</xdr:colOff>
      <xdr:row>11</xdr:row>
      <xdr:rowOff>0</xdr:rowOff>
    </xdr:from>
    <xdr:to>
      <xdr:col>4</xdr:col>
      <xdr:colOff>4820227</xdr:colOff>
      <xdr:row>11</xdr:row>
      <xdr:rowOff>2748396</xdr:rowOff>
    </xdr:to>
    <xdr:graphicFrame macro="">
      <xdr:nvGraphicFramePr>
        <xdr:cNvPr id="10" name="Chart 9">
          <a:extLst>
            <a:ext uri="{FF2B5EF4-FFF2-40B4-BE49-F238E27FC236}">
              <a16:creationId xmlns:a16="http://schemas.microsoft.com/office/drawing/2014/main" id="{B86528E5-1D30-4430-829C-A6DCEA98AC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28575</xdr:rowOff>
    </xdr:from>
    <xdr:to>
      <xdr:col>4</xdr:col>
      <xdr:colOff>123825</xdr:colOff>
      <xdr:row>41</xdr:row>
      <xdr:rowOff>228600</xdr:rowOff>
    </xdr:to>
    <xdr:graphicFrame macro="">
      <xdr:nvGraphicFramePr>
        <xdr:cNvPr id="2" name="Chart 1">
          <a:extLst>
            <a:ext uri="{FF2B5EF4-FFF2-40B4-BE49-F238E27FC236}">
              <a16:creationId xmlns:a16="http://schemas.microsoft.com/office/drawing/2014/main" id="{56909618-3B4A-4B28-B450-1C80BAED95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95250</xdr:colOff>
      <xdr:row>0</xdr:row>
      <xdr:rowOff>0</xdr:rowOff>
    </xdr:from>
    <xdr:to>
      <xdr:col>7</xdr:col>
      <xdr:colOff>860714</xdr:colOff>
      <xdr:row>2</xdr:row>
      <xdr:rowOff>0</xdr:rowOff>
    </xdr:to>
    <xdr:pic>
      <xdr:nvPicPr>
        <xdr:cNvPr id="3" name="Picture 2" descr="OSB-signature (002)">
          <a:extLst>
            <a:ext uri="{FF2B5EF4-FFF2-40B4-BE49-F238E27FC236}">
              <a16:creationId xmlns:a16="http://schemas.microsoft.com/office/drawing/2014/main" id="{11370029-FD93-48BA-977D-6D94FF013E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67250" y="0"/>
          <a:ext cx="26479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A967B783-E9C1-43C4-BABE-1ACFD0330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24</xdr:row>
      <xdr:rowOff>428625</xdr:rowOff>
    </xdr:from>
    <xdr:to>
      <xdr:col>4</xdr:col>
      <xdr:colOff>228600</xdr:colOff>
      <xdr:row>38</xdr:row>
      <xdr:rowOff>228600</xdr:rowOff>
    </xdr:to>
    <xdr:graphicFrame macro="">
      <xdr:nvGraphicFramePr>
        <xdr:cNvPr id="3" name="Chart 2">
          <a:extLst>
            <a:ext uri="{FF2B5EF4-FFF2-40B4-BE49-F238E27FC236}">
              <a16:creationId xmlns:a16="http://schemas.microsoft.com/office/drawing/2014/main" id="{450D3392-9F61-434E-97AB-C191686DAF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C6D1DEAE-4666-4185-8EA6-7CB77CA75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25</xdr:row>
      <xdr:rowOff>0</xdr:rowOff>
    </xdr:from>
    <xdr:to>
      <xdr:col>4</xdr:col>
      <xdr:colOff>228600</xdr:colOff>
      <xdr:row>38</xdr:row>
      <xdr:rowOff>304800</xdr:rowOff>
    </xdr:to>
    <xdr:graphicFrame macro="">
      <xdr:nvGraphicFramePr>
        <xdr:cNvPr id="3" name="Chart 2">
          <a:extLst>
            <a:ext uri="{FF2B5EF4-FFF2-40B4-BE49-F238E27FC236}">
              <a16:creationId xmlns:a16="http://schemas.microsoft.com/office/drawing/2014/main" id="{AD3C9F5F-5555-4770-98A8-C7C3C1ACD8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28DA086A-554C-477E-AA3F-60BE4E5016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25</xdr:row>
      <xdr:rowOff>0</xdr:rowOff>
    </xdr:from>
    <xdr:to>
      <xdr:col>4</xdr:col>
      <xdr:colOff>228600</xdr:colOff>
      <xdr:row>38</xdr:row>
      <xdr:rowOff>304800</xdr:rowOff>
    </xdr:to>
    <xdr:graphicFrame macro="">
      <xdr:nvGraphicFramePr>
        <xdr:cNvPr id="3" name="Chart 2">
          <a:extLst>
            <a:ext uri="{FF2B5EF4-FFF2-40B4-BE49-F238E27FC236}">
              <a16:creationId xmlns:a16="http://schemas.microsoft.com/office/drawing/2014/main" id="{B396D511-688F-4F20-BD8B-DD94E981E7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104775</xdr:colOff>
      <xdr:row>24</xdr:row>
      <xdr:rowOff>371475</xdr:rowOff>
    </xdr:from>
    <xdr:to>
      <xdr:col>4</xdr:col>
      <xdr:colOff>314325</xdr:colOff>
      <xdr:row>38</xdr:row>
      <xdr:rowOff>180975</xdr:rowOff>
    </xdr:to>
    <xdr:graphicFrame macro="">
      <xdr:nvGraphicFramePr>
        <xdr:cNvPr id="4" name="Chart 2">
          <a:extLst>
            <a:ext uri="{FF2B5EF4-FFF2-40B4-BE49-F238E27FC236}">
              <a16:creationId xmlns:a16="http://schemas.microsoft.com/office/drawing/2014/main" id="{8C463F05-E523-4E85-BA64-9A6E547A02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E269E8D5-17C2-4012-AF71-FA359DEFAF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25</xdr:row>
      <xdr:rowOff>0</xdr:rowOff>
    </xdr:from>
    <xdr:to>
      <xdr:col>4</xdr:col>
      <xdr:colOff>228600</xdr:colOff>
      <xdr:row>38</xdr:row>
      <xdr:rowOff>304800</xdr:rowOff>
    </xdr:to>
    <xdr:graphicFrame macro="">
      <xdr:nvGraphicFramePr>
        <xdr:cNvPr id="3" name="Chart 2">
          <a:extLst>
            <a:ext uri="{FF2B5EF4-FFF2-40B4-BE49-F238E27FC236}">
              <a16:creationId xmlns:a16="http://schemas.microsoft.com/office/drawing/2014/main" id="{3448715F-1997-44C5-812A-1E48F818D2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CD130622-74F2-400E-97FC-EDD11CB5B5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25</xdr:row>
      <xdr:rowOff>0</xdr:rowOff>
    </xdr:from>
    <xdr:to>
      <xdr:col>4</xdr:col>
      <xdr:colOff>228600</xdr:colOff>
      <xdr:row>38</xdr:row>
      <xdr:rowOff>304800</xdr:rowOff>
    </xdr:to>
    <xdr:graphicFrame macro="">
      <xdr:nvGraphicFramePr>
        <xdr:cNvPr id="3" name="Chart 2">
          <a:extLst>
            <a:ext uri="{FF2B5EF4-FFF2-40B4-BE49-F238E27FC236}">
              <a16:creationId xmlns:a16="http://schemas.microsoft.com/office/drawing/2014/main" id="{B6D1524F-41E1-47A6-8DC4-D145AA2B95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7</xdr:col>
      <xdr:colOff>1390650</xdr:colOff>
      <xdr:row>0</xdr:row>
      <xdr:rowOff>0</xdr:rowOff>
    </xdr:from>
    <xdr:to>
      <xdr:col>8</xdr:col>
      <xdr:colOff>0</xdr:colOff>
      <xdr:row>2</xdr:row>
      <xdr:rowOff>0</xdr:rowOff>
    </xdr:to>
    <xdr:pic>
      <xdr:nvPicPr>
        <xdr:cNvPr id="2" name="Picture 1" descr="OSB-signature (002)">
          <a:extLst>
            <a:ext uri="{FF2B5EF4-FFF2-40B4-BE49-F238E27FC236}">
              <a16:creationId xmlns:a16="http://schemas.microsoft.com/office/drawing/2014/main" id="{CC470FF4-010B-4582-B14D-62874F9342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96300" y="0"/>
          <a:ext cx="202565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25</xdr:row>
      <xdr:rowOff>0</xdr:rowOff>
    </xdr:from>
    <xdr:to>
      <xdr:col>4</xdr:col>
      <xdr:colOff>228600</xdr:colOff>
      <xdr:row>38</xdr:row>
      <xdr:rowOff>304800</xdr:rowOff>
    </xdr:to>
    <xdr:graphicFrame macro="">
      <xdr:nvGraphicFramePr>
        <xdr:cNvPr id="3" name="Chart 2">
          <a:extLst>
            <a:ext uri="{FF2B5EF4-FFF2-40B4-BE49-F238E27FC236}">
              <a16:creationId xmlns:a16="http://schemas.microsoft.com/office/drawing/2014/main" id="{61A17151-5C41-428C-9058-48092E7A63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C1BFF8AE-96B0-42D6-9087-F8183693A2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571500</xdr:colOff>
      <xdr:row>24</xdr:row>
      <xdr:rowOff>333375</xdr:rowOff>
    </xdr:from>
    <xdr:to>
      <xdr:col>4</xdr:col>
      <xdr:colOff>790575</xdr:colOff>
      <xdr:row>38</xdr:row>
      <xdr:rowOff>142875</xdr:rowOff>
    </xdr:to>
    <xdr:graphicFrame macro="">
      <xdr:nvGraphicFramePr>
        <xdr:cNvPr id="3" name="Chart 2">
          <a:extLst>
            <a:ext uri="{FF2B5EF4-FFF2-40B4-BE49-F238E27FC236}">
              <a16:creationId xmlns:a16="http://schemas.microsoft.com/office/drawing/2014/main" id="{2DE7F584-A2F5-4C22-AEBC-690C93D5C5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0B7E6460-205B-40A0-B46F-E5D78CDC90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25</xdr:row>
      <xdr:rowOff>0</xdr:rowOff>
    </xdr:from>
    <xdr:to>
      <xdr:col>4</xdr:col>
      <xdr:colOff>228600</xdr:colOff>
      <xdr:row>38</xdr:row>
      <xdr:rowOff>304800</xdr:rowOff>
    </xdr:to>
    <xdr:graphicFrame macro="">
      <xdr:nvGraphicFramePr>
        <xdr:cNvPr id="3" name="Chart 2">
          <a:extLst>
            <a:ext uri="{FF2B5EF4-FFF2-40B4-BE49-F238E27FC236}">
              <a16:creationId xmlns:a16="http://schemas.microsoft.com/office/drawing/2014/main" id="{5969A90D-6241-4CFE-950E-5DEB5272E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1589</xdr:colOff>
      <xdr:row>2</xdr:row>
      <xdr:rowOff>133350</xdr:rowOff>
    </xdr:to>
    <xdr:pic>
      <xdr:nvPicPr>
        <xdr:cNvPr id="2" name="Picture 2" descr="OSB-signature (002)">
          <a:extLst>
            <a:ext uri="{FF2B5EF4-FFF2-40B4-BE49-F238E27FC236}">
              <a16:creationId xmlns:a16="http://schemas.microsoft.com/office/drawing/2014/main" id="{59F05741-B698-4951-865C-57B5EB44C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0" y="0"/>
          <a:ext cx="1989139"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4</xdr:row>
      <xdr:rowOff>0</xdr:rowOff>
    </xdr:from>
    <xdr:to>
      <xdr:col>4</xdr:col>
      <xdr:colOff>4829752</xdr:colOff>
      <xdr:row>4</xdr:row>
      <xdr:rowOff>2750416</xdr:rowOff>
    </xdr:to>
    <xdr:graphicFrame macro="">
      <xdr:nvGraphicFramePr>
        <xdr:cNvPr id="3" name="Chart 2">
          <a:extLst>
            <a:ext uri="{FF2B5EF4-FFF2-40B4-BE49-F238E27FC236}">
              <a16:creationId xmlns:a16="http://schemas.microsoft.com/office/drawing/2014/main" id="{FA597F70-6C8F-4ED0-9D20-69FEAB93F7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4</xdr:row>
      <xdr:rowOff>0</xdr:rowOff>
    </xdr:from>
    <xdr:to>
      <xdr:col>4</xdr:col>
      <xdr:colOff>4839277</xdr:colOff>
      <xdr:row>5</xdr:row>
      <xdr:rowOff>2750415</xdr:rowOff>
    </xdr:to>
    <xdr:graphicFrame macro="">
      <xdr:nvGraphicFramePr>
        <xdr:cNvPr id="4" name="Chart 3">
          <a:extLst>
            <a:ext uri="{FF2B5EF4-FFF2-40B4-BE49-F238E27FC236}">
              <a16:creationId xmlns:a16="http://schemas.microsoft.com/office/drawing/2014/main" id="{93FCF1FC-EC9E-479D-87A0-283730306F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xdr:row>
      <xdr:rowOff>0</xdr:rowOff>
    </xdr:from>
    <xdr:to>
      <xdr:col>4</xdr:col>
      <xdr:colOff>4820227</xdr:colOff>
      <xdr:row>6</xdr:row>
      <xdr:rowOff>2748396</xdr:rowOff>
    </xdr:to>
    <xdr:graphicFrame macro="">
      <xdr:nvGraphicFramePr>
        <xdr:cNvPr id="5" name="Chart 4">
          <a:extLst>
            <a:ext uri="{FF2B5EF4-FFF2-40B4-BE49-F238E27FC236}">
              <a16:creationId xmlns:a16="http://schemas.microsoft.com/office/drawing/2014/main" id="{3DBC500D-B428-40FC-8129-1173B026C2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7</xdr:row>
      <xdr:rowOff>0</xdr:rowOff>
    </xdr:from>
    <xdr:to>
      <xdr:col>4</xdr:col>
      <xdr:colOff>4820227</xdr:colOff>
      <xdr:row>7</xdr:row>
      <xdr:rowOff>2748395</xdr:rowOff>
    </xdr:to>
    <xdr:graphicFrame macro="">
      <xdr:nvGraphicFramePr>
        <xdr:cNvPr id="6" name="Chart 5">
          <a:extLst>
            <a:ext uri="{FF2B5EF4-FFF2-40B4-BE49-F238E27FC236}">
              <a16:creationId xmlns:a16="http://schemas.microsoft.com/office/drawing/2014/main" id="{4F23B5FC-1B93-47BF-B01E-359FC32369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8</xdr:row>
      <xdr:rowOff>0</xdr:rowOff>
    </xdr:from>
    <xdr:to>
      <xdr:col>4</xdr:col>
      <xdr:colOff>4820227</xdr:colOff>
      <xdr:row>8</xdr:row>
      <xdr:rowOff>2750416</xdr:rowOff>
    </xdr:to>
    <xdr:graphicFrame macro="">
      <xdr:nvGraphicFramePr>
        <xdr:cNvPr id="7" name="Chart 6">
          <a:extLst>
            <a:ext uri="{FF2B5EF4-FFF2-40B4-BE49-F238E27FC236}">
              <a16:creationId xmlns:a16="http://schemas.microsoft.com/office/drawing/2014/main" id="{8EC5DF26-4ADF-47B4-BDA4-72B912E3AD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1A486AA8-59F2-443F-8003-79226AABDF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24</xdr:row>
      <xdr:rowOff>428625</xdr:rowOff>
    </xdr:from>
    <xdr:to>
      <xdr:col>4</xdr:col>
      <xdr:colOff>314325</xdr:colOff>
      <xdr:row>38</xdr:row>
      <xdr:rowOff>228600</xdr:rowOff>
    </xdr:to>
    <xdr:graphicFrame macro="">
      <xdr:nvGraphicFramePr>
        <xdr:cNvPr id="3" name="Chart 2">
          <a:extLst>
            <a:ext uri="{FF2B5EF4-FFF2-40B4-BE49-F238E27FC236}">
              <a16:creationId xmlns:a16="http://schemas.microsoft.com/office/drawing/2014/main" id="{479D8EF0-FDE1-486D-AE6D-324BDD1A14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25</xdr:row>
      <xdr:rowOff>28575</xdr:rowOff>
    </xdr:from>
    <xdr:to>
      <xdr:col>4</xdr:col>
      <xdr:colOff>123825</xdr:colOff>
      <xdr:row>38</xdr:row>
      <xdr:rowOff>228600</xdr:rowOff>
    </xdr:to>
    <xdr:graphicFrame macro="">
      <xdr:nvGraphicFramePr>
        <xdr:cNvPr id="2" name="Chart 1">
          <a:extLst>
            <a:ext uri="{FF2B5EF4-FFF2-40B4-BE49-F238E27FC236}">
              <a16:creationId xmlns:a16="http://schemas.microsoft.com/office/drawing/2014/main" id="{1D6E1C14-0734-4EC7-99FE-40B687899C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95250</xdr:colOff>
      <xdr:row>0</xdr:row>
      <xdr:rowOff>0</xdr:rowOff>
    </xdr:from>
    <xdr:to>
      <xdr:col>7</xdr:col>
      <xdr:colOff>1085850</xdr:colOff>
      <xdr:row>2</xdr:row>
      <xdr:rowOff>0</xdr:rowOff>
    </xdr:to>
    <xdr:pic>
      <xdr:nvPicPr>
        <xdr:cNvPr id="3" name="Picture 2" descr="OSB-signature (002)">
          <a:extLst>
            <a:ext uri="{FF2B5EF4-FFF2-40B4-BE49-F238E27FC236}">
              <a16:creationId xmlns:a16="http://schemas.microsoft.com/office/drawing/2014/main" id="{3B5CE920-443C-4A69-BA08-4A9AF70C1F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67250" y="0"/>
          <a:ext cx="26479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C2B05C4A-E633-466E-9813-30C0C77980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25</xdr:row>
      <xdr:rowOff>0</xdr:rowOff>
    </xdr:from>
    <xdr:to>
      <xdr:col>4</xdr:col>
      <xdr:colOff>228600</xdr:colOff>
      <xdr:row>38</xdr:row>
      <xdr:rowOff>304800</xdr:rowOff>
    </xdr:to>
    <xdr:graphicFrame macro="">
      <xdr:nvGraphicFramePr>
        <xdr:cNvPr id="3" name="Chart 2">
          <a:extLst>
            <a:ext uri="{FF2B5EF4-FFF2-40B4-BE49-F238E27FC236}">
              <a16:creationId xmlns:a16="http://schemas.microsoft.com/office/drawing/2014/main" id="{2FACC35B-A8DA-4718-9BEE-3AD42E112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9C98B814-5B16-41D8-AFCA-99E6145E86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25</xdr:row>
      <xdr:rowOff>0</xdr:rowOff>
    </xdr:from>
    <xdr:to>
      <xdr:col>4</xdr:col>
      <xdr:colOff>228600</xdr:colOff>
      <xdr:row>38</xdr:row>
      <xdr:rowOff>304800</xdr:rowOff>
    </xdr:to>
    <xdr:graphicFrame macro="">
      <xdr:nvGraphicFramePr>
        <xdr:cNvPr id="3" name="Chart 2">
          <a:extLst>
            <a:ext uri="{FF2B5EF4-FFF2-40B4-BE49-F238E27FC236}">
              <a16:creationId xmlns:a16="http://schemas.microsoft.com/office/drawing/2014/main" id="{AC26636C-EB6B-4F63-B7E7-B58F5F9A32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869B2CD8-0062-465F-BC53-CEBD8B13C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24</xdr:row>
      <xdr:rowOff>428625</xdr:rowOff>
    </xdr:from>
    <xdr:to>
      <xdr:col>4</xdr:col>
      <xdr:colOff>276225</xdr:colOff>
      <xdr:row>38</xdr:row>
      <xdr:rowOff>228600</xdr:rowOff>
    </xdr:to>
    <xdr:graphicFrame macro="">
      <xdr:nvGraphicFramePr>
        <xdr:cNvPr id="3" name="Chart 2">
          <a:extLst>
            <a:ext uri="{FF2B5EF4-FFF2-40B4-BE49-F238E27FC236}">
              <a16:creationId xmlns:a16="http://schemas.microsoft.com/office/drawing/2014/main" id="{A5E6E817-CE4A-4AEF-85C1-536EC902EA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1589</xdr:colOff>
      <xdr:row>2</xdr:row>
      <xdr:rowOff>133350</xdr:rowOff>
    </xdr:to>
    <xdr:pic>
      <xdr:nvPicPr>
        <xdr:cNvPr id="2" name="Picture 2" descr="OSB-signature (002)">
          <a:extLst>
            <a:ext uri="{FF2B5EF4-FFF2-40B4-BE49-F238E27FC236}">
              <a16:creationId xmlns:a16="http://schemas.microsoft.com/office/drawing/2014/main" id="{0AC9637C-EDA2-4900-8A7A-2AB9C711E7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0" y="0"/>
          <a:ext cx="1989139"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4</xdr:row>
      <xdr:rowOff>0</xdr:rowOff>
    </xdr:from>
    <xdr:to>
      <xdr:col>4</xdr:col>
      <xdr:colOff>4820227</xdr:colOff>
      <xdr:row>4</xdr:row>
      <xdr:rowOff>2748396</xdr:rowOff>
    </xdr:to>
    <xdr:graphicFrame macro="">
      <xdr:nvGraphicFramePr>
        <xdr:cNvPr id="3" name="Chart 2">
          <a:extLst>
            <a:ext uri="{FF2B5EF4-FFF2-40B4-BE49-F238E27FC236}">
              <a16:creationId xmlns:a16="http://schemas.microsoft.com/office/drawing/2014/main" id="{4B0002AA-F897-49F5-9179-8522F74F7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5</xdr:row>
      <xdr:rowOff>0</xdr:rowOff>
    </xdr:from>
    <xdr:to>
      <xdr:col>4</xdr:col>
      <xdr:colOff>4820227</xdr:colOff>
      <xdr:row>5</xdr:row>
      <xdr:rowOff>2748395</xdr:rowOff>
    </xdr:to>
    <xdr:graphicFrame macro="">
      <xdr:nvGraphicFramePr>
        <xdr:cNvPr id="4" name="Chart 3">
          <a:extLst>
            <a:ext uri="{FF2B5EF4-FFF2-40B4-BE49-F238E27FC236}">
              <a16:creationId xmlns:a16="http://schemas.microsoft.com/office/drawing/2014/main" id="{4762AE8F-C95C-4F64-BA13-691BF8E0D8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xdr:row>
      <xdr:rowOff>0</xdr:rowOff>
    </xdr:from>
    <xdr:to>
      <xdr:col>4</xdr:col>
      <xdr:colOff>4820227</xdr:colOff>
      <xdr:row>6</xdr:row>
      <xdr:rowOff>2748396</xdr:rowOff>
    </xdr:to>
    <xdr:graphicFrame macro="">
      <xdr:nvGraphicFramePr>
        <xdr:cNvPr id="5" name="Chart 4">
          <a:extLst>
            <a:ext uri="{FF2B5EF4-FFF2-40B4-BE49-F238E27FC236}">
              <a16:creationId xmlns:a16="http://schemas.microsoft.com/office/drawing/2014/main" id="{3A8FCC03-C441-4250-9FFD-F9F08A96F0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7</xdr:row>
      <xdr:rowOff>0</xdr:rowOff>
    </xdr:from>
    <xdr:to>
      <xdr:col>4</xdr:col>
      <xdr:colOff>4820227</xdr:colOff>
      <xdr:row>7</xdr:row>
      <xdr:rowOff>2748395</xdr:rowOff>
    </xdr:to>
    <xdr:graphicFrame macro="">
      <xdr:nvGraphicFramePr>
        <xdr:cNvPr id="6" name="Chart 5">
          <a:extLst>
            <a:ext uri="{FF2B5EF4-FFF2-40B4-BE49-F238E27FC236}">
              <a16:creationId xmlns:a16="http://schemas.microsoft.com/office/drawing/2014/main" id="{3F9F3EEE-5974-4D68-985D-BA0FAFEB5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8</xdr:row>
      <xdr:rowOff>0</xdr:rowOff>
    </xdr:from>
    <xdr:to>
      <xdr:col>4</xdr:col>
      <xdr:colOff>4820227</xdr:colOff>
      <xdr:row>8</xdr:row>
      <xdr:rowOff>2748395</xdr:rowOff>
    </xdr:to>
    <xdr:graphicFrame macro="">
      <xdr:nvGraphicFramePr>
        <xdr:cNvPr id="7" name="Chart 6">
          <a:extLst>
            <a:ext uri="{FF2B5EF4-FFF2-40B4-BE49-F238E27FC236}">
              <a16:creationId xmlns:a16="http://schemas.microsoft.com/office/drawing/2014/main" id="{860707B3-DA73-4FEB-924D-A2B3935AB4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0</xdr:colOff>
      <xdr:row>9</xdr:row>
      <xdr:rowOff>0</xdr:rowOff>
    </xdr:from>
    <xdr:to>
      <xdr:col>4</xdr:col>
      <xdr:colOff>4820227</xdr:colOff>
      <xdr:row>9</xdr:row>
      <xdr:rowOff>2748395</xdr:rowOff>
    </xdr:to>
    <xdr:graphicFrame macro="">
      <xdr:nvGraphicFramePr>
        <xdr:cNvPr id="8" name="Chart 7">
          <a:extLst>
            <a:ext uri="{FF2B5EF4-FFF2-40B4-BE49-F238E27FC236}">
              <a16:creationId xmlns:a16="http://schemas.microsoft.com/office/drawing/2014/main" id="{FBDE1CE5-939B-4551-9970-4DD62DC061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10</xdr:row>
      <xdr:rowOff>0</xdr:rowOff>
    </xdr:from>
    <xdr:to>
      <xdr:col>4</xdr:col>
      <xdr:colOff>4820227</xdr:colOff>
      <xdr:row>10</xdr:row>
      <xdr:rowOff>2748395</xdr:rowOff>
    </xdr:to>
    <xdr:graphicFrame macro="">
      <xdr:nvGraphicFramePr>
        <xdr:cNvPr id="9" name="Chart 8">
          <a:extLst>
            <a:ext uri="{FF2B5EF4-FFF2-40B4-BE49-F238E27FC236}">
              <a16:creationId xmlns:a16="http://schemas.microsoft.com/office/drawing/2014/main" id="{B0E3B168-DC23-490E-84D8-AF7AA3654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EBE3582C-11D7-4130-82F3-EB197CC1B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25</xdr:row>
      <xdr:rowOff>0</xdr:rowOff>
    </xdr:from>
    <xdr:to>
      <xdr:col>4</xdr:col>
      <xdr:colOff>228600</xdr:colOff>
      <xdr:row>38</xdr:row>
      <xdr:rowOff>304800</xdr:rowOff>
    </xdr:to>
    <xdr:graphicFrame macro="">
      <xdr:nvGraphicFramePr>
        <xdr:cNvPr id="3" name="Chart 2">
          <a:extLst>
            <a:ext uri="{FF2B5EF4-FFF2-40B4-BE49-F238E27FC236}">
              <a16:creationId xmlns:a16="http://schemas.microsoft.com/office/drawing/2014/main" id="{6E6C4B56-E4DB-4E5E-8686-2DA1952789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55824E42-339A-4656-B92D-5DB25345B0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25</xdr:row>
      <xdr:rowOff>0</xdr:rowOff>
    </xdr:from>
    <xdr:to>
      <xdr:col>4</xdr:col>
      <xdr:colOff>228600</xdr:colOff>
      <xdr:row>38</xdr:row>
      <xdr:rowOff>304800</xdr:rowOff>
    </xdr:to>
    <xdr:graphicFrame macro="">
      <xdr:nvGraphicFramePr>
        <xdr:cNvPr id="3" name="Chart 2">
          <a:extLst>
            <a:ext uri="{FF2B5EF4-FFF2-40B4-BE49-F238E27FC236}">
              <a16:creationId xmlns:a16="http://schemas.microsoft.com/office/drawing/2014/main" id="{A87D5793-401B-4FF4-ABE9-6B295169F5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415B80B1-243B-4F06-9A3D-E9C8DBAEC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25</xdr:row>
      <xdr:rowOff>0</xdr:rowOff>
    </xdr:from>
    <xdr:to>
      <xdr:col>4</xdr:col>
      <xdr:colOff>228600</xdr:colOff>
      <xdr:row>38</xdr:row>
      <xdr:rowOff>304800</xdr:rowOff>
    </xdr:to>
    <xdr:graphicFrame macro="">
      <xdr:nvGraphicFramePr>
        <xdr:cNvPr id="3" name="Chart 2">
          <a:extLst>
            <a:ext uri="{FF2B5EF4-FFF2-40B4-BE49-F238E27FC236}">
              <a16:creationId xmlns:a16="http://schemas.microsoft.com/office/drawing/2014/main" id="{CA466621-7FF1-4D2B-98EB-34D1DE218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CFA1BCF1-E312-4E3E-8018-9E7D81C17F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25</xdr:row>
      <xdr:rowOff>0</xdr:rowOff>
    </xdr:from>
    <xdr:to>
      <xdr:col>4</xdr:col>
      <xdr:colOff>228600</xdr:colOff>
      <xdr:row>38</xdr:row>
      <xdr:rowOff>304800</xdr:rowOff>
    </xdr:to>
    <xdr:graphicFrame macro="">
      <xdr:nvGraphicFramePr>
        <xdr:cNvPr id="3" name="Chart 2">
          <a:extLst>
            <a:ext uri="{FF2B5EF4-FFF2-40B4-BE49-F238E27FC236}">
              <a16:creationId xmlns:a16="http://schemas.microsoft.com/office/drawing/2014/main" id="{7FED300C-B925-4E36-B0C1-0829C4B5C4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58E3C7F8-96C5-4F2E-A6DD-7CEBB33926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25</xdr:row>
      <xdr:rowOff>0</xdr:rowOff>
    </xdr:from>
    <xdr:to>
      <xdr:col>4</xdr:col>
      <xdr:colOff>228600</xdr:colOff>
      <xdr:row>38</xdr:row>
      <xdr:rowOff>304800</xdr:rowOff>
    </xdr:to>
    <xdr:graphicFrame macro="">
      <xdr:nvGraphicFramePr>
        <xdr:cNvPr id="3" name="Chart 2">
          <a:extLst>
            <a:ext uri="{FF2B5EF4-FFF2-40B4-BE49-F238E27FC236}">
              <a16:creationId xmlns:a16="http://schemas.microsoft.com/office/drawing/2014/main" id="{77423167-5222-4E3B-B5D7-D5600FE828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43D3623F-58D8-4975-8527-81C84DA203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25</xdr:row>
      <xdr:rowOff>0</xdr:rowOff>
    </xdr:from>
    <xdr:to>
      <xdr:col>4</xdr:col>
      <xdr:colOff>228600</xdr:colOff>
      <xdr:row>38</xdr:row>
      <xdr:rowOff>304800</xdr:rowOff>
    </xdr:to>
    <xdr:graphicFrame macro="">
      <xdr:nvGraphicFramePr>
        <xdr:cNvPr id="3" name="Chart 2">
          <a:extLst>
            <a:ext uri="{FF2B5EF4-FFF2-40B4-BE49-F238E27FC236}">
              <a16:creationId xmlns:a16="http://schemas.microsoft.com/office/drawing/2014/main" id="{927B6FC1-63C2-429D-B353-7124EDEB35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20</xdr:row>
      <xdr:rowOff>28575</xdr:rowOff>
    </xdr:from>
    <xdr:to>
      <xdr:col>4</xdr:col>
      <xdr:colOff>123825</xdr:colOff>
      <xdr:row>33</xdr:row>
      <xdr:rowOff>228600</xdr:rowOff>
    </xdr:to>
    <xdr:graphicFrame macro="">
      <xdr:nvGraphicFramePr>
        <xdr:cNvPr id="2" name="Chart 1">
          <a:extLst>
            <a:ext uri="{FF2B5EF4-FFF2-40B4-BE49-F238E27FC236}">
              <a16:creationId xmlns:a16="http://schemas.microsoft.com/office/drawing/2014/main" id="{AE48C5FF-B391-49F9-88A8-78B03B840F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95250</xdr:colOff>
      <xdr:row>0</xdr:row>
      <xdr:rowOff>0</xdr:rowOff>
    </xdr:from>
    <xdr:to>
      <xdr:col>7</xdr:col>
      <xdr:colOff>1085850</xdr:colOff>
      <xdr:row>2</xdr:row>
      <xdr:rowOff>0</xdr:rowOff>
    </xdr:to>
    <xdr:pic>
      <xdr:nvPicPr>
        <xdr:cNvPr id="3" name="Picture 2" descr="OSB-signature (002)">
          <a:extLst>
            <a:ext uri="{FF2B5EF4-FFF2-40B4-BE49-F238E27FC236}">
              <a16:creationId xmlns:a16="http://schemas.microsoft.com/office/drawing/2014/main" id="{6885A4CD-C788-4C9F-BB5F-51BFB86EFE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67250" y="0"/>
          <a:ext cx="26479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BEBAE5FD-A377-46CA-A257-9F5820AE28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25</xdr:row>
      <xdr:rowOff>0</xdr:rowOff>
    </xdr:from>
    <xdr:to>
      <xdr:col>4</xdr:col>
      <xdr:colOff>228600</xdr:colOff>
      <xdr:row>38</xdr:row>
      <xdr:rowOff>304800</xdr:rowOff>
    </xdr:to>
    <xdr:graphicFrame macro="">
      <xdr:nvGraphicFramePr>
        <xdr:cNvPr id="3" name="Chart 2">
          <a:extLst>
            <a:ext uri="{FF2B5EF4-FFF2-40B4-BE49-F238E27FC236}">
              <a16:creationId xmlns:a16="http://schemas.microsoft.com/office/drawing/2014/main" id="{5DD2B58D-5FEE-453C-BAE5-3F7BBB7CDB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1589</xdr:colOff>
      <xdr:row>2</xdr:row>
      <xdr:rowOff>133350</xdr:rowOff>
    </xdr:to>
    <xdr:pic>
      <xdr:nvPicPr>
        <xdr:cNvPr id="2" name="Picture 2" descr="OSB-signature (002)">
          <a:extLst>
            <a:ext uri="{FF2B5EF4-FFF2-40B4-BE49-F238E27FC236}">
              <a16:creationId xmlns:a16="http://schemas.microsoft.com/office/drawing/2014/main" id="{CBAB719B-1594-4272-93C4-A04DA3AA2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0" y="0"/>
          <a:ext cx="1989139"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4</xdr:row>
      <xdr:rowOff>1</xdr:rowOff>
    </xdr:from>
    <xdr:to>
      <xdr:col>4</xdr:col>
      <xdr:colOff>5171722</xdr:colOff>
      <xdr:row>4</xdr:row>
      <xdr:rowOff>2554113</xdr:rowOff>
    </xdr:to>
    <xdr:graphicFrame macro="">
      <xdr:nvGraphicFramePr>
        <xdr:cNvPr id="3" name="Chart 2">
          <a:extLst>
            <a:ext uri="{FF2B5EF4-FFF2-40B4-BE49-F238E27FC236}">
              <a16:creationId xmlns:a16="http://schemas.microsoft.com/office/drawing/2014/main" id="{5F33DDE1-1D49-433D-AF7E-BBB94CAACB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xdr:colOff>
      <xdr:row>5</xdr:row>
      <xdr:rowOff>1</xdr:rowOff>
    </xdr:from>
    <xdr:to>
      <xdr:col>4</xdr:col>
      <xdr:colOff>4508501</xdr:colOff>
      <xdr:row>7</xdr:row>
      <xdr:rowOff>733779</xdr:rowOff>
    </xdr:to>
    <xdr:graphicFrame macro="">
      <xdr:nvGraphicFramePr>
        <xdr:cNvPr id="4" name="Chart 3">
          <a:extLst>
            <a:ext uri="{FF2B5EF4-FFF2-40B4-BE49-F238E27FC236}">
              <a16:creationId xmlns:a16="http://schemas.microsoft.com/office/drawing/2014/main" id="{62BB299C-D3EB-43E2-B5A1-870259075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8</xdr:row>
      <xdr:rowOff>0</xdr:rowOff>
    </xdr:from>
    <xdr:to>
      <xdr:col>4</xdr:col>
      <xdr:colOff>4820227</xdr:colOff>
      <xdr:row>8</xdr:row>
      <xdr:rowOff>2748395</xdr:rowOff>
    </xdr:to>
    <xdr:graphicFrame macro="">
      <xdr:nvGraphicFramePr>
        <xdr:cNvPr id="5" name="Chart 4">
          <a:extLst>
            <a:ext uri="{FF2B5EF4-FFF2-40B4-BE49-F238E27FC236}">
              <a16:creationId xmlns:a16="http://schemas.microsoft.com/office/drawing/2014/main" id="{C1647B0E-8838-4C34-8915-AFF85EAC02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9</xdr:row>
      <xdr:rowOff>0</xdr:rowOff>
    </xdr:from>
    <xdr:to>
      <xdr:col>4</xdr:col>
      <xdr:colOff>4820227</xdr:colOff>
      <xdr:row>10</xdr:row>
      <xdr:rowOff>1958173</xdr:rowOff>
    </xdr:to>
    <xdr:graphicFrame macro="">
      <xdr:nvGraphicFramePr>
        <xdr:cNvPr id="6" name="Chart 5">
          <a:extLst>
            <a:ext uri="{FF2B5EF4-FFF2-40B4-BE49-F238E27FC236}">
              <a16:creationId xmlns:a16="http://schemas.microsoft.com/office/drawing/2014/main" id="{515572EB-474A-4002-9429-FF4FCF3D5D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8015192A-FA3B-4761-A1C3-9DE1AD766B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47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25</xdr:row>
      <xdr:rowOff>0</xdr:rowOff>
    </xdr:from>
    <xdr:to>
      <xdr:col>4</xdr:col>
      <xdr:colOff>228600</xdr:colOff>
      <xdr:row>38</xdr:row>
      <xdr:rowOff>304800</xdr:rowOff>
    </xdr:to>
    <xdr:graphicFrame macro="">
      <xdr:nvGraphicFramePr>
        <xdr:cNvPr id="3" name="Chart 2">
          <a:extLst>
            <a:ext uri="{FF2B5EF4-FFF2-40B4-BE49-F238E27FC236}">
              <a16:creationId xmlns:a16="http://schemas.microsoft.com/office/drawing/2014/main" id="{ADB44485-5C74-4661-B3FD-97A4B0FDE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411B2263-47C1-4122-94B9-DD681B4E6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27</xdr:row>
      <xdr:rowOff>0</xdr:rowOff>
    </xdr:from>
    <xdr:to>
      <xdr:col>4</xdr:col>
      <xdr:colOff>228600</xdr:colOff>
      <xdr:row>40</xdr:row>
      <xdr:rowOff>304800</xdr:rowOff>
    </xdr:to>
    <xdr:graphicFrame macro="">
      <xdr:nvGraphicFramePr>
        <xdr:cNvPr id="3" name="Chart 2">
          <a:extLst>
            <a:ext uri="{FF2B5EF4-FFF2-40B4-BE49-F238E27FC236}">
              <a16:creationId xmlns:a16="http://schemas.microsoft.com/office/drawing/2014/main" id="{B5A6878D-A476-4073-9F6B-7C440521E5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0E062DCE-454B-49EA-902C-314AA72634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25</xdr:row>
      <xdr:rowOff>0</xdr:rowOff>
    </xdr:from>
    <xdr:to>
      <xdr:col>4</xdr:col>
      <xdr:colOff>228600</xdr:colOff>
      <xdr:row>38</xdr:row>
      <xdr:rowOff>304800</xdr:rowOff>
    </xdr:to>
    <xdr:graphicFrame macro="">
      <xdr:nvGraphicFramePr>
        <xdr:cNvPr id="3" name="Chart 2">
          <a:extLst>
            <a:ext uri="{FF2B5EF4-FFF2-40B4-BE49-F238E27FC236}">
              <a16:creationId xmlns:a16="http://schemas.microsoft.com/office/drawing/2014/main" id="{C08E0523-B417-4FAE-9017-F226719F5A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oneCell">
    <xdr:from>
      <xdr:col>7</xdr:col>
      <xdr:colOff>1419225</xdr:colOff>
      <xdr:row>0</xdr:row>
      <xdr:rowOff>0</xdr:rowOff>
    </xdr:from>
    <xdr:to>
      <xdr:col>9</xdr:col>
      <xdr:colOff>0</xdr:colOff>
      <xdr:row>2</xdr:row>
      <xdr:rowOff>0</xdr:rowOff>
    </xdr:to>
    <xdr:pic>
      <xdr:nvPicPr>
        <xdr:cNvPr id="2" name="Picture 1" descr="OSB-signature (002)">
          <a:extLst>
            <a:ext uri="{FF2B5EF4-FFF2-40B4-BE49-F238E27FC236}">
              <a16:creationId xmlns:a16="http://schemas.microsoft.com/office/drawing/2014/main" id="{0186D832-2ABF-4CD9-A83D-91227ADB30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7975" y="0"/>
          <a:ext cx="21240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26</xdr:row>
      <xdr:rowOff>0</xdr:rowOff>
    </xdr:from>
    <xdr:to>
      <xdr:col>4</xdr:col>
      <xdr:colOff>228600</xdr:colOff>
      <xdr:row>39</xdr:row>
      <xdr:rowOff>304800</xdr:rowOff>
    </xdr:to>
    <xdr:graphicFrame macro="">
      <xdr:nvGraphicFramePr>
        <xdr:cNvPr id="3" name="Chart 2">
          <a:extLst>
            <a:ext uri="{FF2B5EF4-FFF2-40B4-BE49-F238E27FC236}">
              <a16:creationId xmlns:a16="http://schemas.microsoft.com/office/drawing/2014/main" id="{2A04E9A6-2F71-4164-9251-51F33868A6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20</xdr:row>
      <xdr:rowOff>28575</xdr:rowOff>
    </xdr:from>
    <xdr:to>
      <xdr:col>4</xdr:col>
      <xdr:colOff>123825</xdr:colOff>
      <xdr:row>33</xdr:row>
      <xdr:rowOff>228600</xdr:rowOff>
    </xdr:to>
    <xdr:graphicFrame macro="">
      <xdr:nvGraphicFramePr>
        <xdr:cNvPr id="2" name="Chart 1">
          <a:extLst>
            <a:ext uri="{FF2B5EF4-FFF2-40B4-BE49-F238E27FC236}">
              <a16:creationId xmlns:a16="http://schemas.microsoft.com/office/drawing/2014/main" id="{F4A2825D-F7C1-4C91-91C8-424C745667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95250</xdr:colOff>
      <xdr:row>0</xdr:row>
      <xdr:rowOff>0</xdr:rowOff>
    </xdr:from>
    <xdr:to>
      <xdr:col>7</xdr:col>
      <xdr:colOff>1085850</xdr:colOff>
      <xdr:row>2</xdr:row>
      <xdr:rowOff>0</xdr:rowOff>
    </xdr:to>
    <xdr:pic>
      <xdr:nvPicPr>
        <xdr:cNvPr id="3" name="Picture 2" descr="OSB-signature (002)">
          <a:extLst>
            <a:ext uri="{FF2B5EF4-FFF2-40B4-BE49-F238E27FC236}">
              <a16:creationId xmlns:a16="http://schemas.microsoft.com/office/drawing/2014/main" id="{B4C754B5-5401-4C1E-9C76-8E1A8EB8AA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67250" y="0"/>
          <a:ext cx="26479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238125</xdr:colOff>
      <xdr:row>0</xdr:row>
      <xdr:rowOff>0</xdr:rowOff>
    </xdr:from>
    <xdr:to>
      <xdr:col>8</xdr:col>
      <xdr:colOff>0</xdr:colOff>
      <xdr:row>2</xdr:row>
      <xdr:rowOff>0</xdr:rowOff>
    </xdr:to>
    <xdr:pic>
      <xdr:nvPicPr>
        <xdr:cNvPr id="2" name="Picture 2" descr="OSB-signature (002)">
          <a:extLst>
            <a:ext uri="{FF2B5EF4-FFF2-40B4-BE49-F238E27FC236}">
              <a16:creationId xmlns:a16="http://schemas.microsoft.com/office/drawing/2014/main" id="{99D66D53-77A2-4672-B152-A99BA453D2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9725" y="0"/>
          <a:ext cx="22479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24</xdr:row>
      <xdr:rowOff>0</xdr:rowOff>
    </xdr:from>
    <xdr:to>
      <xdr:col>3</xdr:col>
      <xdr:colOff>228600</xdr:colOff>
      <xdr:row>37</xdr:row>
      <xdr:rowOff>200025</xdr:rowOff>
    </xdr:to>
    <xdr:graphicFrame macro="">
      <xdr:nvGraphicFramePr>
        <xdr:cNvPr id="3" name="Chart 3">
          <a:extLst>
            <a:ext uri="{FF2B5EF4-FFF2-40B4-BE49-F238E27FC236}">
              <a16:creationId xmlns:a16="http://schemas.microsoft.com/office/drawing/2014/main" id="{7E0AC143-145F-4833-8A78-C3968E5EA9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238125</xdr:colOff>
      <xdr:row>0</xdr:row>
      <xdr:rowOff>0</xdr:rowOff>
    </xdr:from>
    <xdr:to>
      <xdr:col>8</xdr:col>
      <xdr:colOff>0</xdr:colOff>
      <xdr:row>2</xdr:row>
      <xdr:rowOff>0</xdr:rowOff>
    </xdr:to>
    <xdr:pic>
      <xdr:nvPicPr>
        <xdr:cNvPr id="2" name="Picture 2" descr="OSB-signature (002)">
          <a:extLst>
            <a:ext uri="{FF2B5EF4-FFF2-40B4-BE49-F238E27FC236}">
              <a16:creationId xmlns:a16="http://schemas.microsoft.com/office/drawing/2014/main" id="{AFE3E884-0270-4AA1-9EA9-639416BF4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9725" y="0"/>
          <a:ext cx="22479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25</xdr:row>
      <xdr:rowOff>0</xdr:rowOff>
    </xdr:from>
    <xdr:to>
      <xdr:col>3</xdr:col>
      <xdr:colOff>228600</xdr:colOff>
      <xdr:row>38</xdr:row>
      <xdr:rowOff>200025</xdr:rowOff>
    </xdr:to>
    <xdr:graphicFrame macro="">
      <xdr:nvGraphicFramePr>
        <xdr:cNvPr id="3" name="Chart 3">
          <a:extLst>
            <a:ext uri="{FF2B5EF4-FFF2-40B4-BE49-F238E27FC236}">
              <a16:creationId xmlns:a16="http://schemas.microsoft.com/office/drawing/2014/main" id="{9C3286B7-3E78-4285-BB0C-4579657AA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238125</xdr:colOff>
      <xdr:row>0</xdr:row>
      <xdr:rowOff>0</xdr:rowOff>
    </xdr:from>
    <xdr:to>
      <xdr:col>8</xdr:col>
      <xdr:colOff>0</xdr:colOff>
      <xdr:row>2</xdr:row>
      <xdr:rowOff>0</xdr:rowOff>
    </xdr:to>
    <xdr:pic>
      <xdr:nvPicPr>
        <xdr:cNvPr id="2" name="Picture 2" descr="OSB-signature (002)">
          <a:extLst>
            <a:ext uri="{FF2B5EF4-FFF2-40B4-BE49-F238E27FC236}">
              <a16:creationId xmlns:a16="http://schemas.microsoft.com/office/drawing/2014/main" id="{F84C95F7-6136-43CA-BD46-A67B46E44A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9725" y="0"/>
          <a:ext cx="22479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19</xdr:row>
      <xdr:rowOff>150090</xdr:rowOff>
    </xdr:from>
    <xdr:to>
      <xdr:col>3</xdr:col>
      <xdr:colOff>228600</xdr:colOff>
      <xdr:row>33</xdr:row>
      <xdr:rowOff>159039</xdr:rowOff>
    </xdr:to>
    <xdr:graphicFrame macro="">
      <xdr:nvGraphicFramePr>
        <xdr:cNvPr id="3" name="Chart 3">
          <a:extLst>
            <a:ext uri="{FF2B5EF4-FFF2-40B4-BE49-F238E27FC236}">
              <a16:creationId xmlns:a16="http://schemas.microsoft.com/office/drawing/2014/main" id="{4D6153C0-3CC1-4FE8-9026-A4C0B49EAB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238125</xdr:colOff>
      <xdr:row>0</xdr:row>
      <xdr:rowOff>0</xdr:rowOff>
    </xdr:from>
    <xdr:to>
      <xdr:col>8</xdr:col>
      <xdr:colOff>0</xdr:colOff>
      <xdr:row>2</xdr:row>
      <xdr:rowOff>0</xdr:rowOff>
    </xdr:to>
    <xdr:pic>
      <xdr:nvPicPr>
        <xdr:cNvPr id="2" name="Picture 2" descr="OSB-signature (002)">
          <a:extLst>
            <a:ext uri="{FF2B5EF4-FFF2-40B4-BE49-F238E27FC236}">
              <a16:creationId xmlns:a16="http://schemas.microsoft.com/office/drawing/2014/main" id="{1FA4D3DF-D3CE-4A92-B7ED-C7174DE27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9725" y="0"/>
          <a:ext cx="22479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20</xdr:row>
      <xdr:rowOff>0</xdr:rowOff>
    </xdr:from>
    <xdr:to>
      <xdr:col>3</xdr:col>
      <xdr:colOff>228600</xdr:colOff>
      <xdr:row>33</xdr:row>
      <xdr:rowOff>200025</xdr:rowOff>
    </xdr:to>
    <xdr:graphicFrame macro="">
      <xdr:nvGraphicFramePr>
        <xdr:cNvPr id="3" name="Chart 3">
          <a:extLst>
            <a:ext uri="{FF2B5EF4-FFF2-40B4-BE49-F238E27FC236}">
              <a16:creationId xmlns:a16="http://schemas.microsoft.com/office/drawing/2014/main" id="{BBEA87CB-8C0D-40C0-A92D-AEDDAC7BEE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300308172/Desktop/other%20docs/ACBSP/Self%20Study%20Report/Std.%204%20Review/Standard%204%20Results-Self%20Stud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00308172/Desktop/other%20docs/ACBSP/Self%20Study%20Report/Std.%204%20Review/AY%202021-2022%20PLO%20Result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okanagan365-my.sharepoint.com/personal/rbhardwaj_okanagan_bc_ca/Documents/Desktop/Desktop/Okanagan%20College/ACBSP/PLO/PLO%20Results/PLO%20Results%202023-24/AY%202023-2024%20PLO%20Results%20-%20Mgt.%20Subcommittee.xlsx" TargetMode="External"/><Relationship Id="rId1" Type="http://schemas.openxmlformats.org/officeDocument/2006/relationships/externalLinkPath" Target="AY%202023-2024%20PLO%20Results%20-%20Mgt.%20Subcommitte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300308172\Desktop\other%20docs\ACBSP\Self%20Study%20Report\Std.%204%20Review\Standard%204%20Results-Self%20Stud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300308172\Desktop\other%20docs\ACBSP\Self%20Study%20Report\Std.%204%20Review\AY%202021-2022%20PLO%20Resul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ssing Data Points"/>
      <sheetName val="Summary"/>
      <sheetName val="ACCT # 1"/>
      <sheetName val="ACCT # 1-1"/>
      <sheetName val="ACCT #1-2"/>
      <sheetName val="ACCT #1-3"/>
      <sheetName val="ACCT #2"/>
      <sheetName val="ACCT #2-1"/>
      <sheetName val="ACCT #2-2"/>
      <sheetName val="ACCT #2-3"/>
      <sheetName val="ACCT #2-4"/>
      <sheetName val="ACCT #3"/>
      <sheetName val="ACCT #4"/>
      <sheetName val="ACCT #5"/>
      <sheetName val="ACCT #6"/>
      <sheetName val="FIN #1"/>
      <sheetName val="FIN #2"/>
      <sheetName val="FIN #3"/>
      <sheetName val="HRM #1"/>
      <sheetName val="HRM #2"/>
      <sheetName val="HRM #3"/>
      <sheetName val="HRM #4"/>
      <sheetName val="HRM #5"/>
      <sheetName val="HRM #6"/>
      <sheetName val="HRM #7"/>
      <sheetName val="HRM #8"/>
      <sheetName val="MGT #1"/>
      <sheetName val="MGT #2"/>
      <sheetName val="MGT #3"/>
      <sheetName val="MGT #4"/>
      <sheetName val="MGT #5"/>
      <sheetName val="MKT #1 "/>
      <sheetName val="MKT #2"/>
      <sheetName val="MKT #3 "/>
      <sheetName val="MKT #4"/>
      <sheetName val="MKT #5"/>
      <sheetName val="MKT #6"/>
      <sheetName val="MKT #7"/>
      <sheetName val="TOUR #1"/>
      <sheetName val="TOUR #2 - #4"/>
      <sheetName val="TOUR #5"/>
      <sheetName val="TOUR #6 - #7"/>
      <sheetName val="2011Learning Journal"/>
    </sheetNames>
    <sheetDataSet>
      <sheetData sheetId="0" refreshError="1"/>
      <sheetData sheetId="1" refreshError="1"/>
      <sheetData sheetId="2" refreshError="1"/>
      <sheetData sheetId="3" refreshError="1">
        <row r="5">
          <cell r="A5" t="str">
            <v>Prepare financial statements in accordance with Canadian Generally Accepted Accounting Principles.</v>
          </cell>
        </row>
        <row r="8">
          <cell r="A8" t="str">
            <v>BUAD 263 - Intermediate Accounting I</v>
          </cell>
        </row>
      </sheetData>
      <sheetData sheetId="4" refreshError="1">
        <row r="5">
          <cell r="A5" t="str">
            <v>Prepare financial statements in accordance with Canadian Generally Accepted Accounting Principles.</v>
          </cell>
        </row>
        <row r="8">
          <cell r="A8" t="str">
            <v>BUAD 121 - Financial Accounting II</v>
          </cell>
        </row>
      </sheetData>
      <sheetData sheetId="5" refreshError="1">
        <row r="5">
          <cell r="A5" t="str">
            <v>Prepare financial statements in accordance with Canadian Generally Accepted Accounting Principles.</v>
          </cell>
        </row>
        <row r="8">
          <cell r="A8" t="str">
            <v>BUAD 273 - Intermediate Accounting II</v>
          </cell>
        </row>
      </sheetData>
      <sheetData sheetId="6" refreshError="1"/>
      <sheetData sheetId="7" refreshError="1">
        <row r="5">
          <cell r="A5" t="str">
            <v>Analyze financial transactions to record journal entries.</v>
          </cell>
        </row>
        <row r="8">
          <cell r="A8" t="str">
            <v>BUAD 273 - Intermediate Accounting II</v>
          </cell>
        </row>
      </sheetData>
      <sheetData sheetId="8" refreshError="1">
        <row r="5">
          <cell r="A5" t="str">
            <v>Analyze financial transactions to record journal entries.</v>
          </cell>
        </row>
        <row r="8">
          <cell r="A8" t="str">
            <v>BUAD 273 - Intermediate Accounting II</v>
          </cell>
        </row>
      </sheetData>
      <sheetData sheetId="9" refreshError="1">
        <row r="5">
          <cell r="A5" t="str">
            <v>Analyze financial transactions to record journal entries.</v>
          </cell>
        </row>
        <row r="8">
          <cell r="A8" t="str">
            <v>BUAD 121 - Financial Accounting II</v>
          </cell>
        </row>
      </sheetData>
      <sheetData sheetId="10" refreshError="1">
        <row r="5">
          <cell r="A5" t="str">
            <v>Analyze financial transactions to record journal entries.</v>
          </cell>
        </row>
        <row r="8">
          <cell r="A8" t="str">
            <v>BUAD 462 - Advanced Financial Accounting</v>
          </cell>
        </row>
      </sheetData>
      <sheetData sheetId="11" refreshError="1">
        <row r="5">
          <cell r="A5" t="str">
            <v>Assess complex financial data &amp; tax issues in accordance with the Canadian Income Tax Act.</v>
          </cell>
        </row>
        <row r="8">
          <cell r="A8" t="str">
            <v>BUAD 369 - Canadian Income Tax II</v>
          </cell>
        </row>
      </sheetData>
      <sheetData sheetId="12" refreshError="1">
        <row r="5">
          <cell r="A5" t="str">
            <v>Effectively communicate complex financial information &amp; resulting recommendations.</v>
          </cell>
        </row>
        <row r="8">
          <cell r="A8" t="str">
            <v>BUAD 462 - Advanced Financial Accounting</v>
          </cell>
        </row>
      </sheetData>
      <sheetData sheetId="13" refreshError="1">
        <row r="5">
          <cell r="A5" t="str">
            <v>Develop an appropriate response to assessed risk within an organisation.</v>
          </cell>
        </row>
        <row r="8">
          <cell r="A8" t="str">
            <v>BUAD 463 - Internal Control and Auditing</v>
          </cell>
        </row>
      </sheetData>
      <sheetData sheetId="14" refreshError="1">
        <row r="5">
          <cell r="A5" t="str">
            <v>Analyse relevant financial information and non-financial data to support decision making.</v>
          </cell>
        </row>
        <row r="8">
          <cell r="A8" t="str">
            <v>BUAD 466 - Advanced Managerial Accounting</v>
          </cell>
        </row>
      </sheetData>
      <sheetData sheetId="15" refreshError="1"/>
      <sheetData sheetId="16" refreshError="1"/>
      <sheetData sheetId="17" refreshError="1"/>
      <sheetData sheetId="18" refreshError="1">
        <row r="5">
          <cell r="A5" t="str">
            <v>Develop and oversee plans for recruitment and selection, training and development, talent management and succession planning.</v>
          </cell>
        </row>
        <row r="8">
          <cell r="A8" t="str">
            <v>BUAD 247 - Training and Development</v>
          </cell>
        </row>
      </sheetData>
      <sheetData sheetId="19" refreshError="1">
        <row r="5">
          <cell r="A5" t="str">
            <v>Design, implement and monitor health, safety and wellness programs and practices.</v>
          </cell>
        </row>
        <row r="8">
          <cell r="A8" t="str">
            <v>BUAD 248 - Occupational Health and Safety</v>
          </cell>
        </row>
      </sheetData>
      <sheetData sheetId="20" refreshError="1">
        <row r="5">
          <cell r="A5" t="str">
            <v>Design employee relations and employee engagement strategies.</v>
          </cell>
        </row>
        <row r="8">
          <cell r="A8" t="str">
            <v>BUAD 279 - Industrial Relations</v>
          </cell>
        </row>
      </sheetData>
      <sheetData sheetId="21" refreshError="1">
        <row r="5">
          <cell r="A5" t="str">
            <v>Assess the legal implications of human resources management decisions.</v>
          </cell>
        </row>
        <row r="8">
          <cell r="A8" t="str">
            <v>BUAD 374 - Employment Law</v>
          </cell>
        </row>
      </sheetData>
      <sheetData sheetId="22" refreshError="1">
        <row r="5">
          <cell r="A5" t="str">
            <v>Design a human resources management strategy.</v>
          </cell>
        </row>
        <row r="8">
          <cell r="A8" t="str">
            <v>BUAD 375 - Strategic Human Resource Planning</v>
          </cell>
        </row>
      </sheetData>
      <sheetData sheetId="23" refreshError="1">
        <row r="5">
          <cell r="A5" t="str">
            <v>Recommend improvements to human resources management programs and practices.</v>
          </cell>
        </row>
        <row r="8">
          <cell r="A8" t="str">
            <v>BUAD 375 - Strategic Human Resource Planning</v>
          </cell>
        </row>
      </sheetData>
      <sheetData sheetId="24" refreshError="1">
        <row r="5">
          <cell r="A5" t="str">
            <v>Create and implement performance management systems and a total rewards strategy.</v>
          </cell>
        </row>
        <row r="8">
          <cell r="A8" t="str">
            <v>BUAD 376 - Compensation and Benefits</v>
          </cell>
        </row>
      </sheetData>
      <sheetData sheetId="25" refreshError="1">
        <row r="5">
          <cell r="A5" t="str">
            <v>Integrate financial and operating information to align with a human resources management strategy.</v>
          </cell>
        </row>
        <row r="8">
          <cell r="A8" t="str">
            <v>BUAD 411 - Human Resources Metrics &amp; Analytics</v>
          </cell>
        </row>
      </sheetData>
      <sheetData sheetId="26" refreshError="1">
        <row r="5">
          <cell r="A5" t="str">
            <v>Evaluate relevant information in relation to specific organisational issues.</v>
          </cell>
        </row>
        <row r="8">
          <cell r="A8" t="str">
            <v>BUAD 269 - Human Resources Management</v>
          </cell>
        </row>
      </sheetData>
      <sheetData sheetId="27" refreshError="1">
        <row r="5">
          <cell r="A5" t="str">
            <v>Perform an environmental scan and identify strategic issues.</v>
          </cell>
        </row>
        <row r="8">
          <cell r="A8" t="str">
            <v>BUAD 340 - Strategic Management I</v>
          </cell>
        </row>
      </sheetData>
      <sheetData sheetId="28" refreshError="1">
        <row r="5">
          <cell r="A5" t="str">
            <v>Create strategic alternatives for organisations.</v>
          </cell>
        </row>
        <row r="8">
          <cell r="A8" t="str">
            <v>BUAD 340 - Strategic Management I</v>
          </cell>
        </row>
      </sheetData>
      <sheetData sheetId="29" refreshError="1">
        <row r="5">
          <cell r="A5" t="str">
            <v>Evaluate leadership's ability to influence others towards a stated goal.</v>
          </cell>
        </row>
        <row r="8">
          <cell r="A8" t="str">
            <v>BUAD 370 - Leadership</v>
          </cell>
        </row>
      </sheetData>
      <sheetData sheetId="30" refreshError="1">
        <row r="5">
          <cell r="A5" t="str">
            <v>Formulate systematic approaches to operation planning linking organisational priorities and customer value.</v>
          </cell>
        </row>
        <row r="8">
          <cell r="A8" t="str">
            <v>BUAD 382 - Operations Management</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row r="5">
          <cell r="A5" t="str">
            <v>Incorporate cross-cultural theory into tourism and hospitality management.</v>
          </cell>
        </row>
        <row r="8">
          <cell r="A8" t="str">
            <v>BUAD 230 - Wine and Culinary Toursim</v>
          </cell>
        </row>
      </sheetData>
      <sheetData sheetId="39" refreshError="1">
        <row r="5">
          <cell r="A5" t="str">
            <v>Analyse the tourism and hospitality sector's economic, environmental and cultural impacts on host communities.</v>
          </cell>
        </row>
        <row r="6">
          <cell r="A6" t="str">
            <v>Develop a tourism and hospitality policy that addresses the international market place including both existing and emerging trends in global markets.</v>
          </cell>
        </row>
        <row r="7">
          <cell r="A7" t="str">
            <v>Evaluate the sector's relations with governments and the impact of changing policy issues.</v>
          </cell>
        </row>
        <row r="10">
          <cell r="A10" t="str">
            <v>BUAD 351 - Tourism Planning and Development</v>
          </cell>
        </row>
      </sheetData>
      <sheetData sheetId="40" refreshError="1">
        <row r="5">
          <cell r="A5" t="str">
            <v>Evaluate the increasing impact of the internet &amp; social media on the tourism &amp; hospitality sector.</v>
          </cell>
        </row>
        <row r="8">
          <cell r="A8" t="str">
            <v>BUAD 358 - Global Trends in Tourism and Hospitality</v>
          </cell>
        </row>
      </sheetData>
      <sheetData sheetId="41" refreshError="1">
        <row r="5">
          <cell r="A5" t="str">
            <v>Integrate ethical principles into tourism and hospitality management.</v>
          </cell>
        </row>
        <row r="6">
          <cell r="A6" t="str">
            <v>Develop a sustainable tourism policy that addresses the quadruple bottom line - environmental, social, economic and cultural factors.</v>
          </cell>
        </row>
        <row r="9">
          <cell r="A9" t="str">
            <v>BUAD 449 - Sustainable Tourism and Stewardship</v>
          </cell>
        </row>
      </sheetData>
      <sheetData sheetId="4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ll 2021"/>
      <sheetName val="Winter 2022"/>
    </sheetNames>
    <sheetDataSet>
      <sheetData sheetId="0">
        <row r="4">
          <cell r="J4">
            <v>0.83666666666666667</v>
          </cell>
        </row>
        <row r="5">
          <cell r="J5">
            <v>0.72400000000000009</v>
          </cell>
        </row>
        <row r="6">
          <cell r="J6">
            <v>0.71730000000000005</v>
          </cell>
        </row>
        <row r="8">
          <cell r="J8">
            <v>0.75</v>
          </cell>
        </row>
        <row r="9">
          <cell r="J9">
            <v>0.62</v>
          </cell>
        </row>
        <row r="10">
          <cell r="J10">
            <v>0.87</v>
          </cell>
        </row>
        <row r="12">
          <cell r="J12">
            <v>0.77</v>
          </cell>
        </row>
        <row r="13">
          <cell r="J13">
            <v>0.75</v>
          </cell>
        </row>
        <row r="16">
          <cell r="J16">
            <v>0.82194999999999996</v>
          </cell>
        </row>
        <row r="18">
          <cell r="J18">
            <v>0.79</v>
          </cell>
        </row>
        <row r="21">
          <cell r="J21">
            <v>0.87</v>
          </cell>
        </row>
        <row r="32">
          <cell r="J32">
            <v>0.70745000000000002</v>
          </cell>
        </row>
        <row r="36">
          <cell r="J36">
            <v>0.67222499999999996</v>
          </cell>
        </row>
        <row r="38">
          <cell r="J38">
            <v>0.76749999999999996</v>
          </cell>
        </row>
        <row r="59">
          <cell r="J59">
            <v>0.71</v>
          </cell>
        </row>
        <row r="62">
          <cell r="J62">
            <v>0.79</v>
          </cell>
        </row>
      </sheetData>
      <sheetData sheetId="1">
        <row r="2">
          <cell r="J2">
            <v>0.60460000000000003</v>
          </cell>
        </row>
        <row r="5">
          <cell r="J5">
            <v>0.72389999999999999</v>
          </cell>
        </row>
        <row r="7">
          <cell r="J7">
            <v>0.78299999999999992</v>
          </cell>
          <cell r="K7">
            <v>0.70383333333333331</v>
          </cell>
        </row>
        <row r="9">
          <cell r="J9">
            <v>0.88099999999999989</v>
          </cell>
        </row>
        <row r="11">
          <cell r="J11">
            <v>0.71900000000000008</v>
          </cell>
        </row>
        <row r="14">
          <cell r="J14">
            <v>0.77903333333333336</v>
          </cell>
        </row>
        <row r="15">
          <cell r="J15">
            <v>0.84</v>
          </cell>
          <cell r="K15">
            <v>0.80475833333333335</v>
          </cell>
        </row>
        <row r="18">
          <cell r="J18">
            <v>0.81083333333333329</v>
          </cell>
        </row>
        <row r="19">
          <cell r="J19">
            <v>0.79500000000000004</v>
          </cell>
        </row>
        <row r="21">
          <cell r="J21">
            <v>0.72499999999999998</v>
          </cell>
        </row>
        <row r="23">
          <cell r="J23">
            <v>0.82015000000000005</v>
          </cell>
        </row>
        <row r="24">
          <cell r="J24">
            <v>0.74</v>
          </cell>
        </row>
        <row r="27">
          <cell r="J27">
            <v>0.81</v>
          </cell>
        </row>
        <row r="32">
          <cell r="J32">
            <v>0.80500000000000005</v>
          </cell>
        </row>
        <row r="34">
          <cell r="J34">
            <v>0.69</v>
          </cell>
        </row>
        <row r="50">
          <cell r="J50">
            <v>0.745</v>
          </cell>
        </row>
        <row r="56">
          <cell r="J56">
            <v>0.66833333333333333</v>
          </cell>
        </row>
        <row r="58">
          <cell r="J58">
            <v>0.77500000000000002</v>
          </cell>
        </row>
        <row r="60">
          <cell r="J60">
            <v>0.7087</v>
          </cell>
        </row>
        <row r="83">
          <cell r="J83">
            <v>0.8</v>
          </cell>
        </row>
        <row r="89">
          <cell r="J89">
            <v>0.89100000000000001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MGT #1-1"/>
      <sheetName val="MGT #1"/>
      <sheetName val="MGT #2"/>
      <sheetName val="MGT #3"/>
      <sheetName val="MGT #4"/>
    </sheetNames>
    <sheetDataSet>
      <sheetData sheetId="0"/>
      <sheetData sheetId="1">
        <row r="14">
          <cell r="A14" t="str">
            <v>2019 F</v>
          </cell>
          <cell r="B14">
            <v>0.70940000000000003</v>
          </cell>
        </row>
        <row r="15">
          <cell r="A15" t="str">
            <v>2020 W</v>
          </cell>
          <cell r="B15">
            <v>0.71689999999999998</v>
          </cell>
        </row>
        <row r="16">
          <cell r="A16" t="str">
            <v>2020 F</v>
          </cell>
          <cell r="B16">
            <v>0.71</v>
          </cell>
        </row>
        <row r="17">
          <cell r="A17" t="str">
            <v>2021 W</v>
          </cell>
          <cell r="B17">
            <v>0.70799999999999996</v>
          </cell>
        </row>
        <row r="18">
          <cell r="A18" t="str">
            <v>2021 F</v>
          </cell>
          <cell r="B18">
            <v>0.72517500000000001</v>
          </cell>
        </row>
        <row r="19">
          <cell r="A19" t="str">
            <v>2022 W</v>
          </cell>
          <cell r="B19">
            <v>0.71061249999999998</v>
          </cell>
        </row>
        <row r="20">
          <cell r="A20" t="str">
            <v>2022 F</v>
          </cell>
          <cell r="B20">
            <v>0.67500000000000004</v>
          </cell>
        </row>
        <row r="21">
          <cell r="A21" t="str">
            <v>2023 W</v>
          </cell>
          <cell r="B21">
            <v>0.70679999999999998</v>
          </cell>
        </row>
        <row r="24">
          <cell r="B24">
            <v>0.70773593749999997</v>
          </cell>
        </row>
      </sheetData>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ssing Data Points"/>
      <sheetName val="Summary"/>
      <sheetName val="ACCT # 1"/>
      <sheetName val="ACCT # 1-1"/>
      <sheetName val="ACCT #1-2"/>
      <sheetName val="ACCT #1-3"/>
      <sheetName val="ACCT #2"/>
      <sheetName val="ACCT #2-1"/>
      <sheetName val="ACCT #2-2"/>
      <sheetName val="ACCT #2-3"/>
      <sheetName val="ACCT #2-4"/>
      <sheetName val="ACCT #3"/>
      <sheetName val="ACCT #4"/>
      <sheetName val="ACCT #5"/>
      <sheetName val="ACCT #6"/>
      <sheetName val="FIN #1"/>
      <sheetName val="FIN #2"/>
      <sheetName val="FIN #3"/>
      <sheetName val="HRM #1"/>
      <sheetName val="HRM #2"/>
      <sheetName val="HRM #3"/>
      <sheetName val="HRM #4"/>
      <sheetName val="HRM #5"/>
      <sheetName val="HRM #6"/>
      <sheetName val="HRM #7"/>
      <sheetName val="HRM #8"/>
      <sheetName val="MGT #1"/>
      <sheetName val="MGT #2"/>
      <sheetName val="MGT #3"/>
      <sheetName val="MGT #4"/>
      <sheetName val="MGT #5"/>
      <sheetName val="MKT #1 "/>
      <sheetName val="MKT #2"/>
      <sheetName val="MKT #3 "/>
      <sheetName val="MKT #4"/>
      <sheetName val="MKT #5"/>
      <sheetName val="MKT #6"/>
      <sheetName val="MKT #7"/>
      <sheetName val="TOUR #1"/>
      <sheetName val="TOUR #2 - #4"/>
      <sheetName val="TOUR #5"/>
      <sheetName val="TOUR #6 - #7"/>
      <sheetName val="2011Learning Jour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row r="5">
          <cell r="A5" t="str">
            <v>Perform an environmental scan and identify strategic alternatives.</v>
          </cell>
        </row>
        <row r="8">
          <cell r="A8" t="str">
            <v>BUAD 116 - Marketing</v>
          </cell>
        </row>
      </sheetData>
      <sheetData sheetId="32" refreshError="1">
        <row r="5">
          <cell r="A5" t="str">
            <v>Evaluate appropriate target markets for a product or service.</v>
          </cell>
        </row>
        <row r="8">
          <cell r="A8" t="str">
            <v>BUAD 200 - Digital Marketing</v>
          </cell>
        </row>
      </sheetData>
      <sheetData sheetId="33" refreshError="1"/>
      <sheetData sheetId="34" refreshError="1">
        <row r="5">
          <cell r="A5" t="str">
            <v>Conduct marketing research and decision support systems in the strategic planning process for marketing.</v>
          </cell>
        </row>
        <row r="8">
          <cell r="A8" t="str">
            <v>BUAD 210 - Introduction to Marketing Research</v>
          </cell>
        </row>
      </sheetData>
      <sheetData sheetId="35" refreshError="1">
        <row r="5">
          <cell r="A5" t="str">
            <v>Create mutually beneficial exchanges of value in the context of the marketing process.</v>
          </cell>
        </row>
        <row r="8">
          <cell r="A8" t="str">
            <v>BUAD 334 - Events Planning</v>
          </cell>
        </row>
      </sheetData>
      <sheetData sheetId="36" refreshError="1">
        <row r="5">
          <cell r="A5" t="str">
            <v>Conduct market segmentation analysis.</v>
          </cell>
        </row>
        <row r="8">
          <cell r="A8" t="str">
            <v>BUAD 335 - Electronic Commerce</v>
          </cell>
        </row>
      </sheetData>
      <sheetData sheetId="37" refreshError="1">
        <row r="5">
          <cell r="A5" t="str">
            <v>Compare the key concepts and theories relating to consumer and business decision making processes.</v>
          </cell>
        </row>
        <row r="8">
          <cell r="A8" t="str">
            <v>BUAD 336 - Services Design</v>
          </cell>
        </row>
      </sheetData>
      <sheetData sheetId="38" refreshError="1"/>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ll 2021"/>
      <sheetName val="Winter 2022"/>
    </sheetNames>
    <sheetDataSet>
      <sheetData sheetId="0">
        <row r="4">
          <cell r="J4">
            <v>0.83666666666666667</v>
          </cell>
        </row>
        <row r="46">
          <cell r="J46">
            <v>0.70609999999999984</v>
          </cell>
        </row>
        <row r="50">
          <cell r="J50">
            <v>0.81224999999999992</v>
          </cell>
        </row>
        <row r="54">
          <cell r="J54">
            <v>0.70950000000000002</v>
          </cell>
        </row>
        <row r="55">
          <cell r="J55">
            <v>0.73530000000000006</v>
          </cell>
        </row>
        <row r="56">
          <cell r="J56">
            <v>0.79500000000000004</v>
          </cell>
        </row>
        <row r="58">
          <cell r="J58">
            <v>0.75700000000000001</v>
          </cell>
        </row>
      </sheetData>
      <sheetData sheetId="1">
        <row r="2">
          <cell r="J2">
            <v>0.60460000000000003</v>
          </cell>
        </row>
        <row r="71">
          <cell r="J71">
            <v>0.75452727272727271</v>
          </cell>
        </row>
        <row r="73">
          <cell r="J73">
            <v>0.75205</v>
          </cell>
        </row>
        <row r="74">
          <cell r="J74">
            <v>0.75700000000000001</v>
          </cell>
        </row>
        <row r="77">
          <cell r="J77">
            <v>0.72993333333333321</v>
          </cell>
        </row>
        <row r="80">
          <cell r="J80">
            <v>0.81950000000000001</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E61BF-E7CB-454D-A9BC-9D5DFB52ACA4}">
  <dimension ref="A1:J46"/>
  <sheetViews>
    <sheetView tabSelected="1" view="pageBreakPreview" zoomScale="70" zoomScaleNormal="100" zoomScaleSheetLayoutView="70" workbookViewId="0">
      <pane xSplit="5" ySplit="4" topLeftCell="F41" activePane="bottomRight" state="frozen"/>
      <selection pane="topRight" activeCell="F1" sqref="F1"/>
      <selection pane="bottomLeft" activeCell="A5" sqref="A5"/>
      <selection pane="bottomRight" activeCell="E45" sqref="E45:E46"/>
    </sheetView>
  </sheetViews>
  <sheetFormatPr defaultColWidth="11" defaultRowHeight="15.5" x14ac:dyDescent="0.35"/>
  <cols>
    <col min="1" max="1" width="12.33203125" style="6" customWidth="1"/>
    <col min="2" max="2" width="24.33203125" style="6" bestFit="1" customWidth="1"/>
    <col min="3" max="3" width="32.33203125" style="6" customWidth="1"/>
    <col min="4" max="4" width="11.83203125" style="6" customWidth="1"/>
    <col min="5" max="5" width="72.5" style="6" customWidth="1"/>
    <col min="6" max="6" width="15.83203125" style="24" bestFit="1" customWidth="1"/>
    <col min="7" max="7" width="15.83203125" style="25" customWidth="1"/>
    <col min="8" max="8" width="26.08203125" style="4" bestFit="1" customWidth="1"/>
    <col min="9" max="9" width="20.25" style="4" customWidth="1"/>
    <col min="10" max="256" width="11" style="4"/>
    <col min="257" max="257" width="12.33203125" style="4" customWidth="1"/>
    <col min="258" max="258" width="24.33203125" style="4" bestFit="1" customWidth="1"/>
    <col min="259" max="259" width="32.33203125" style="4" customWidth="1"/>
    <col min="260" max="260" width="11.83203125" style="4" customWidth="1"/>
    <col min="261" max="261" width="72.5" style="4" customWidth="1"/>
    <col min="262" max="262" width="15.83203125" style="4" bestFit="1" customWidth="1"/>
    <col min="263" max="263" width="15.83203125" style="4" customWidth="1"/>
    <col min="264" max="264" width="26.08203125" style="4" bestFit="1" customWidth="1"/>
    <col min="265" max="265" width="20.25" style="4" customWidth="1"/>
    <col min="266" max="512" width="11" style="4"/>
    <col min="513" max="513" width="12.33203125" style="4" customWidth="1"/>
    <col min="514" max="514" width="24.33203125" style="4" bestFit="1" customWidth="1"/>
    <col min="515" max="515" width="32.33203125" style="4" customWidth="1"/>
    <col min="516" max="516" width="11.83203125" style="4" customWidth="1"/>
    <col min="517" max="517" width="72.5" style="4" customWidth="1"/>
    <col min="518" max="518" width="15.83203125" style="4" bestFit="1" customWidth="1"/>
    <col min="519" max="519" width="15.83203125" style="4" customWidth="1"/>
    <col min="520" max="520" width="26.08203125" style="4" bestFit="1" customWidth="1"/>
    <col min="521" max="521" width="20.25" style="4" customWidth="1"/>
    <col min="522" max="768" width="11" style="4"/>
    <col min="769" max="769" width="12.33203125" style="4" customWidth="1"/>
    <col min="770" max="770" width="24.33203125" style="4" bestFit="1" customWidth="1"/>
    <col min="771" max="771" width="32.33203125" style="4" customWidth="1"/>
    <col min="772" max="772" width="11.83203125" style="4" customWidth="1"/>
    <col min="773" max="773" width="72.5" style="4" customWidth="1"/>
    <col min="774" max="774" width="15.83203125" style="4" bestFit="1" customWidth="1"/>
    <col min="775" max="775" width="15.83203125" style="4" customWidth="1"/>
    <col min="776" max="776" width="26.08203125" style="4" bestFit="1" customWidth="1"/>
    <col min="777" max="777" width="20.25" style="4" customWidth="1"/>
    <col min="778" max="1024" width="11" style="4"/>
    <col min="1025" max="1025" width="12.33203125" style="4" customWidth="1"/>
    <col min="1026" max="1026" width="24.33203125" style="4" bestFit="1" customWidth="1"/>
    <col min="1027" max="1027" width="32.33203125" style="4" customWidth="1"/>
    <col min="1028" max="1028" width="11.83203125" style="4" customWidth="1"/>
    <col min="1029" max="1029" width="72.5" style="4" customWidth="1"/>
    <col min="1030" max="1030" width="15.83203125" style="4" bestFit="1" customWidth="1"/>
    <col min="1031" max="1031" width="15.83203125" style="4" customWidth="1"/>
    <col min="1032" max="1032" width="26.08203125" style="4" bestFit="1" customWidth="1"/>
    <col min="1033" max="1033" width="20.25" style="4" customWidth="1"/>
    <col min="1034" max="1280" width="11" style="4"/>
    <col min="1281" max="1281" width="12.33203125" style="4" customWidth="1"/>
    <col min="1282" max="1282" width="24.33203125" style="4" bestFit="1" customWidth="1"/>
    <col min="1283" max="1283" width="32.33203125" style="4" customWidth="1"/>
    <col min="1284" max="1284" width="11.83203125" style="4" customWidth="1"/>
    <col min="1285" max="1285" width="72.5" style="4" customWidth="1"/>
    <col min="1286" max="1286" width="15.83203125" style="4" bestFit="1" customWidth="1"/>
    <col min="1287" max="1287" width="15.83203125" style="4" customWidth="1"/>
    <col min="1288" max="1288" width="26.08203125" style="4" bestFit="1" customWidth="1"/>
    <col min="1289" max="1289" width="20.25" style="4" customWidth="1"/>
    <col min="1290" max="1536" width="11" style="4"/>
    <col min="1537" max="1537" width="12.33203125" style="4" customWidth="1"/>
    <col min="1538" max="1538" width="24.33203125" style="4" bestFit="1" customWidth="1"/>
    <col min="1539" max="1539" width="32.33203125" style="4" customWidth="1"/>
    <col min="1540" max="1540" width="11.83203125" style="4" customWidth="1"/>
    <col min="1541" max="1541" width="72.5" style="4" customWidth="1"/>
    <col min="1542" max="1542" width="15.83203125" style="4" bestFit="1" customWidth="1"/>
    <col min="1543" max="1543" width="15.83203125" style="4" customWidth="1"/>
    <col min="1544" max="1544" width="26.08203125" style="4" bestFit="1" customWidth="1"/>
    <col min="1545" max="1545" width="20.25" style="4" customWidth="1"/>
    <col min="1546" max="1792" width="11" style="4"/>
    <col min="1793" max="1793" width="12.33203125" style="4" customWidth="1"/>
    <col min="1794" max="1794" width="24.33203125" style="4" bestFit="1" customWidth="1"/>
    <col min="1795" max="1795" width="32.33203125" style="4" customWidth="1"/>
    <col min="1796" max="1796" width="11.83203125" style="4" customWidth="1"/>
    <col min="1797" max="1797" width="72.5" style="4" customWidth="1"/>
    <col min="1798" max="1798" width="15.83203125" style="4" bestFit="1" customWidth="1"/>
    <col min="1799" max="1799" width="15.83203125" style="4" customWidth="1"/>
    <col min="1800" max="1800" width="26.08203125" style="4" bestFit="1" customWidth="1"/>
    <col min="1801" max="1801" width="20.25" style="4" customWidth="1"/>
    <col min="1802" max="2048" width="11" style="4"/>
    <col min="2049" max="2049" width="12.33203125" style="4" customWidth="1"/>
    <col min="2050" max="2050" width="24.33203125" style="4" bestFit="1" customWidth="1"/>
    <col min="2051" max="2051" width="32.33203125" style="4" customWidth="1"/>
    <col min="2052" max="2052" width="11.83203125" style="4" customWidth="1"/>
    <col min="2053" max="2053" width="72.5" style="4" customWidth="1"/>
    <col min="2054" max="2054" width="15.83203125" style="4" bestFit="1" customWidth="1"/>
    <col min="2055" max="2055" width="15.83203125" style="4" customWidth="1"/>
    <col min="2056" max="2056" width="26.08203125" style="4" bestFit="1" customWidth="1"/>
    <col min="2057" max="2057" width="20.25" style="4" customWidth="1"/>
    <col min="2058" max="2304" width="11" style="4"/>
    <col min="2305" max="2305" width="12.33203125" style="4" customWidth="1"/>
    <col min="2306" max="2306" width="24.33203125" style="4" bestFit="1" customWidth="1"/>
    <col min="2307" max="2307" width="32.33203125" style="4" customWidth="1"/>
    <col min="2308" max="2308" width="11.83203125" style="4" customWidth="1"/>
    <col min="2309" max="2309" width="72.5" style="4" customWidth="1"/>
    <col min="2310" max="2310" width="15.83203125" style="4" bestFit="1" customWidth="1"/>
    <col min="2311" max="2311" width="15.83203125" style="4" customWidth="1"/>
    <col min="2312" max="2312" width="26.08203125" style="4" bestFit="1" customWidth="1"/>
    <col min="2313" max="2313" width="20.25" style="4" customWidth="1"/>
    <col min="2314" max="2560" width="11" style="4"/>
    <col min="2561" max="2561" width="12.33203125" style="4" customWidth="1"/>
    <col min="2562" max="2562" width="24.33203125" style="4" bestFit="1" customWidth="1"/>
    <col min="2563" max="2563" width="32.33203125" style="4" customWidth="1"/>
    <col min="2564" max="2564" width="11.83203125" style="4" customWidth="1"/>
    <col min="2565" max="2565" width="72.5" style="4" customWidth="1"/>
    <col min="2566" max="2566" width="15.83203125" style="4" bestFit="1" customWidth="1"/>
    <col min="2567" max="2567" width="15.83203125" style="4" customWidth="1"/>
    <col min="2568" max="2568" width="26.08203125" style="4" bestFit="1" customWidth="1"/>
    <col min="2569" max="2569" width="20.25" style="4" customWidth="1"/>
    <col min="2570" max="2816" width="11" style="4"/>
    <col min="2817" max="2817" width="12.33203125" style="4" customWidth="1"/>
    <col min="2818" max="2818" width="24.33203125" style="4" bestFit="1" customWidth="1"/>
    <col min="2819" max="2819" width="32.33203125" style="4" customWidth="1"/>
    <col min="2820" max="2820" width="11.83203125" style="4" customWidth="1"/>
    <col min="2821" max="2821" width="72.5" style="4" customWidth="1"/>
    <col min="2822" max="2822" width="15.83203125" style="4" bestFit="1" customWidth="1"/>
    <col min="2823" max="2823" width="15.83203125" style="4" customWidth="1"/>
    <col min="2824" max="2824" width="26.08203125" style="4" bestFit="1" customWidth="1"/>
    <col min="2825" max="2825" width="20.25" style="4" customWidth="1"/>
    <col min="2826" max="3072" width="11" style="4"/>
    <col min="3073" max="3073" width="12.33203125" style="4" customWidth="1"/>
    <col min="3074" max="3074" width="24.33203125" style="4" bestFit="1" customWidth="1"/>
    <col min="3075" max="3075" width="32.33203125" style="4" customWidth="1"/>
    <col min="3076" max="3076" width="11.83203125" style="4" customWidth="1"/>
    <col min="3077" max="3077" width="72.5" style="4" customWidth="1"/>
    <col min="3078" max="3078" width="15.83203125" style="4" bestFit="1" customWidth="1"/>
    <col min="3079" max="3079" width="15.83203125" style="4" customWidth="1"/>
    <col min="3080" max="3080" width="26.08203125" style="4" bestFit="1" customWidth="1"/>
    <col min="3081" max="3081" width="20.25" style="4" customWidth="1"/>
    <col min="3082" max="3328" width="11" style="4"/>
    <col min="3329" max="3329" width="12.33203125" style="4" customWidth="1"/>
    <col min="3330" max="3330" width="24.33203125" style="4" bestFit="1" customWidth="1"/>
    <col min="3331" max="3331" width="32.33203125" style="4" customWidth="1"/>
    <col min="3332" max="3332" width="11.83203125" style="4" customWidth="1"/>
    <col min="3333" max="3333" width="72.5" style="4" customWidth="1"/>
    <col min="3334" max="3334" width="15.83203125" style="4" bestFit="1" customWidth="1"/>
    <col min="3335" max="3335" width="15.83203125" style="4" customWidth="1"/>
    <col min="3336" max="3336" width="26.08203125" style="4" bestFit="1" customWidth="1"/>
    <col min="3337" max="3337" width="20.25" style="4" customWidth="1"/>
    <col min="3338" max="3584" width="11" style="4"/>
    <col min="3585" max="3585" width="12.33203125" style="4" customWidth="1"/>
    <col min="3586" max="3586" width="24.33203125" style="4" bestFit="1" customWidth="1"/>
    <col min="3587" max="3587" width="32.33203125" style="4" customWidth="1"/>
    <col min="3588" max="3588" width="11.83203125" style="4" customWidth="1"/>
    <col min="3589" max="3589" width="72.5" style="4" customWidth="1"/>
    <col min="3590" max="3590" width="15.83203125" style="4" bestFit="1" customWidth="1"/>
    <col min="3591" max="3591" width="15.83203125" style="4" customWidth="1"/>
    <col min="3592" max="3592" width="26.08203125" style="4" bestFit="1" customWidth="1"/>
    <col min="3593" max="3593" width="20.25" style="4" customWidth="1"/>
    <col min="3594" max="3840" width="11" style="4"/>
    <col min="3841" max="3841" width="12.33203125" style="4" customWidth="1"/>
    <col min="3842" max="3842" width="24.33203125" style="4" bestFit="1" customWidth="1"/>
    <col min="3843" max="3843" width="32.33203125" style="4" customWidth="1"/>
    <col min="3844" max="3844" width="11.83203125" style="4" customWidth="1"/>
    <col min="3845" max="3845" width="72.5" style="4" customWidth="1"/>
    <col min="3846" max="3846" width="15.83203125" style="4" bestFit="1" customWidth="1"/>
    <col min="3847" max="3847" width="15.83203125" style="4" customWidth="1"/>
    <col min="3848" max="3848" width="26.08203125" style="4" bestFit="1" customWidth="1"/>
    <col min="3849" max="3849" width="20.25" style="4" customWidth="1"/>
    <col min="3850" max="4096" width="11" style="4"/>
    <col min="4097" max="4097" width="12.33203125" style="4" customWidth="1"/>
    <col min="4098" max="4098" width="24.33203125" style="4" bestFit="1" customWidth="1"/>
    <col min="4099" max="4099" width="32.33203125" style="4" customWidth="1"/>
    <col min="4100" max="4100" width="11.83203125" style="4" customWidth="1"/>
    <col min="4101" max="4101" width="72.5" style="4" customWidth="1"/>
    <col min="4102" max="4102" width="15.83203125" style="4" bestFit="1" customWidth="1"/>
    <col min="4103" max="4103" width="15.83203125" style="4" customWidth="1"/>
    <col min="4104" max="4104" width="26.08203125" style="4" bestFit="1" customWidth="1"/>
    <col min="4105" max="4105" width="20.25" style="4" customWidth="1"/>
    <col min="4106" max="4352" width="11" style="4"/>
    <col min="4353" max="4353" width="12.33203125" style="4" customWidth="1"/>
    <col min="4354" max="4354" width="24.33203125" style="4" bestFit="1" customWidth="1"/>
    <col min="4355" max="4355" width="32.33203125" style="4" customWidth="1"/>
    <col min="4356" max="4356" width="11.83203125" style="4" customWidth="1"/>
    <col min="4357" max="4357" width="72.5" style="4" customWidth="1"/>
    <col min="4358" max="4358" width="15.83203125" style="4" bestFit="1" customWidth="1"/>
    <col min="4359" max="4359" width="15.83203125" style="4" customWidth="1"/>
    <col min="4360" max="4360" width="26.08203125" style="4" bestFit="1" customWidth="1"/>
    <col min="4361" max="4361" width="20.25" style="4" customWidth="1"/>
    <col min="4362" max="4608" width="11" style="4"/>
    <col min="4609" max="4609" width="12.33203125" style="4" customWidth="1"/>
    <col min="4610" max="4610" width="24.33203125" style="4" bestFit="1" customWidth="1"/>
    <col min="4611" max="4611" width="32.33203125" style="4" customWidth="1"/>
    <col min="4612" max="4612" width="11.83203125" style="4" customWidth="1"/>
    <col min="4613" max="4613" width="72.5" style="4" customWidth="1"/>
    <col min="4614" max="4614" width="15.83203125" style="4" bestFit="1" customWidth="1"/>
    <col min="4615" max="4615" width="15.83203125" style="4" customWidth="1"/>
    <col min="4616" max="4616" width="26.08203125" style="4" bestFit="1" customWidth="1"/>
    <col min="4617" max="4617" width="20.25" style="4" customWidth="1"/>
    <col min="4618" max="4864" width="11" style="4"/>
    <col min="4865" max="4865" width="12.33203125" style="4" customWidth="1"/>
    <col min="4866" max="4866" width="24.33203125" style="4" bestFit="1" customWidth="1"/>
    <col min="4867" max="4867" width="32.33203125" style="4" customWidth="1"/>
    <col min="4868" max="4868" width="11.83203125" style="4" customWidth="1"/>
    <col min="4869" max="4869" width="72.5" style="4" customWidth="1"/>
    <col min="4870" max="4870" width="15.83203125" style="4" bestFit="1" customWidth="1"/>
    <col min="4871" max="4871" width="15.83203125" style="4" customWidth="1"/>
    <col min="4872" max="4872" width="26.08203125" style="4" bestFit="1" customWidth="1"/>
    <col min="4873" max="4873" width="20.25" style="4" customWidth="1"/>
    <col min="4874" max="5120" width="11" style="4"/>
    <col min="5121" max="5121" width="12.33203125" style="4" customWidth="1"/>
    <col min="5122" max="5122" width="24.33203125" style="4" bestFit="1" customWidth="1"/>
    <col min="5123" max="5123" width="32.33203125" style="4" customWidth="1"/>
    <col min="5124" max="5124" width="11.83203125" style="4" customWidth="1"/>
    <col min="5125" max="5125" width="72.5" style="4" customWidth="1"/>
    <col min="5126" max="5126" width="15.83203125" style="4" bestFit="1" customWidth="1"/>
    <col min="5127" max="5127" width="15.83203125" style="4" customWidth="1"/>
    <col min="5128" max="5128" width="26.08203125" style="4" bestFit="1" customWidth="1"/>
    <col min="5129" max="5129" width="20.25" style="4" customWidth="1"/>
    <col min="5130" max="5376" width="11" style="4"/>
    <col min="5377" max="5377" width="12.33203125" style="4" customWidth="1"/>
    <col min="5378" max="5378" width="24.33203125" style="4" bestFit="1" customWidth="1"/>
    <col min="5379" max="5379" width="32.33203125" style="4" customWidth="1"/>
    <col min="5380" max="5380" width="11.83203125" style="4" customWidth="1"/>
    <col min="5381" max="5381" width="72.5" style="4" customWidth="1"/>
    <col min="5382" max="5382" width="15.83203125" style="4" bestFit="1" customWidth="1"/>
    <col min="5383" max="5383" width="15.83203125" style="4" customWidth="1"/>
    <col min="5384" max="5384" width="26.08203125" style="4" bestFit="1" customWidth="1"/>
    <col min="5385" max="5385" width="20.25" style="4" customWidth="1"/>
    <col min="5386" max="5632" width="11" style="4"/>
    <col min="5633" max="5633" width="12.33203125" style="4" customWidth="1"/>
    <col min="5634" max="5634" width="24.33203125" style="4" bestFit="1" customWidth="1"/>
    <col min="5635" max="5635" width="32.33203125" style="4" customWidth="1"/>
    <col min="5636" max="5636" width="11.83203125" style="4" customWidth="1"/>
    <col min="5637" max="5637" width="72.5" style="4" customWidth="1"/>
    <col min="5638" max="5638" width="15.83203125" style="4" bestFit="1" customWidth="1"/>
    <col min="5639" max="5639" width="15.83203125" style="4" customWidth="1"/>
    <col min="5640" max="5640" width="26.08203125" style="4" bestFit="1" customWidth="1"/>
    <col min="5641" max="5641" width="20.25" style="4" customWidth="1"/>
    <col min="5642" max="5888" width="11" style="4"/>
    <col min="5889" max="5889" width="12.33203125" style="4" customWidth="1"/>
    <col min="5890" max="5890" width="24.33203125" style="4" bestFit="1" customWidth="1"/>
    <col min="5891" max="5891" width="32.33203125" style="4" customWidth="1"/>
    <col min="5892" max="5892" width="11.83203125" style="4" customWidth="1"/>
    <col min="5893" max="5893" width="72.5" style="4" customWidth="1"/>
    <col min="5894" max="5894" width="15.83203125" style="4" bestFit="1" customWidth="1"/>
    <col min="5895" max="5895" width="15.83203125" style="4" customWidth="1"/>
    <col min="5896" max="5896" width="26.08203125" style="4" bestFit="1" customWidth="1"/>
    <col min="5897" max="5897" width="20.25" style="4" customWidth="1"/>
    <col min="5898" max="6144" width="11" style="4"/>
    <col min="6145" max="6145" width="12.33203125" style="4" customWidth="1"/>
    <col min="6146" max="6146" width="24.33203125" style="4" bestFit="1" customWidth="1"/>
    <col min="6147" max="6147" width="32.33203125" style="4" customWidth="1"/>
    <col min="6148" max="6148" width="11.83203125" style="4" customWidth="1"/>
    <col min="6149" max="6149" width="72.5" style="4" customWidth="1"/>
    <col min="6150" max="6150" width="15.83203125" style="4" bestFit="1" customWidth="1"/>
    <col min="6151" max="6151" width="15.83203125" style="4" customWidth="1"/>
    <col min="6152" max="6152" width="26.08203125" style="4" bestFit="1" customWidth="1"/>
    <col min="6153" max="6153" width="20.25" style="4" customWidth="1"/>
    <col min="6154" max="6400" width="11" style="4"/>
    <col min="6401" max="6401" width="12.33203125" style="4" customWidth="1"/>
    <col min="6402" max="6402" width="24.33203125" style="4" bestFit="1" customWidth="1"/>
    <col min="6403" max="6403" width="32.33203125" style="4" customWidth="1"/>
    <col min="6404" max="6404" width="11.83203125" style="4" customWidth="1"/>
    <col min="6405" max="6405" width="72.5" style="4" customWidth="1"/>
    <col min="6406" max="6406" width="15.83203125" style="4" bestFit="1" customWidth="1"/>
    <col min="6407" max="6407" width="15.83203125" style="4" customWidth="1"/>
    <col min="6408" max="6408" width="26.08203125" style="4" bestFit="1" customWidth="1"/>
    <col min="6409" max="6409" width="20.25" style="4" customWidth="1"/>
    <col min="6410" max="6656" width="11" style="4"/>
    <col min="6657" max="6657" width="12.33203125" style="4" customWidth="1"/>
    <col min="6658" max="6658" width="24.33203125" style="4" bestFit="1" customWidth="1"/>
    <col min="6659" max="6659" width="32.33203125" style="4" customWidth="1"/>
    <col min="6660" max="6660" width="11.83203125" style="4" customWidth="1"/>
    <col min="6661" max="6661" width="72.5" style="4" customWidth="1"/>
    <col min="6662" max="6662" width="15.83203125" style="4" bestFit="1" customWidth="1"/>
    <col min="6663" max="6663" width="15.83203125" style="4" customWidth="1"/>
    <col min="6664" max="6664" width="26.08203125" style="4" bestFit="1" customWidth="1"/>
    <col min="6665" max="6665" width="20.25" style="4" customWidth="1"/>
    <col min="6666" max="6912" width="11" style="4"/>
    <col min="6913" max="6913" width="12.33203125" style="4" customWidth="1"/>
    <col min="6914" max="6914" width="24.33203125" style="4" bestFit="1" customWidth="1"/>
    <col min="6915" max="6915" width="32.33203125" style="4" customWidth="1"/>
    <col min="6916" max="6916" width="11.83203125" style="4" customWidth="1"/>
    <col min="6917" max="6917" width="72.5" style="4" customWidth="1"/>
    <col min="6918" max="6918" width="15.83203125" style="4" bestFit="1" customWidth="1"/>
    <col min="6919" max="6919" width="15.83203125" style="4" customWidth="1"/>
    <col min="6920" max="6920" width="26.08203125" style="4" bestFit="1" customWidth="1"/>
    <col min="6921" max="6921" width="20.25" style="4" customWidth="1"/>
    <col min="6922" max="7168" width="11" style="4"/>
    <col min="7169" max="7169" width="12.33203125" style="4" customWidth="1"/>
    <col min="7170" max="7170" width="24.33203125" style="4" bestFit="1" customWidth="1"/>
    <col min="7171" max="7171" width="32.33203125" style="4" customWidth="1"/>
    <col min="7172" max="7172" width="11.83203125" style="4" customWidth="1"/>
    <col min="7173" max="7173" width="72.5" style="4" customWidth="1"/>
    <col min="7174" max="7174" width="15.83203125" style="4" bestFit="1" customWidth="1"/>
    <col min="7175" max="7175" width="15.83203125" style="4" customWidth="1"/>
    <col min="7176" max="7176" width="26.08203125" style="4" bestFit="1" customWidth="1"/>
    <col min="7177" max="7177" width="20.25" style="4" customWidth="1"/>
    <col min="7178" max="7424" width="11" style="4"/>
    <col min="7425" max="7425" width="12.33203125" style="4" customWidth="1"/>
    <col min="7426" max="7426" width="24.33203125" style="4" bestFit="1" customWidth="1"/>
    <col min="7427" max="7427" width="32.33203125" style="4" customWidth="1"/>
    <col min="7428" max="7428" width="11.83203125" style="4" customWidth="1"/>
    <col min="7429" max="7429" width="72.5" style="4" customWidth="1"/>
    <col min="7430" max="7430" width="15.83203125" style="4" bestFit="1" customWidth="1"/>
    <col min="7431" max="7431" width="15.83203125" style="4" customWidth="1"/>
    <col min="7432" max="7432" width="26.08203125" style="4" bestFit="1" customWidth="1"/>
    <col min="7433" max="7433" width="20.25" style="4" customWidth="1"/>
    <col min="7434" max="7680" width="11" style="4"/>
    <col min="7681" max="7681" width="12.33203125" style="4" customWidth="1"/>
    <col min="7682" max="7682" width="24.33203125" style="4" bestFit="1" customWidth="1"/>
    <col min="7683" max="7683" width="32.33203125" style="4" customWidth="1"/>
    <col min="7684" max="7684" width="11.83203125" style="4" customWidth="1"/>
    <col min="7685" max="7685" width="72.5" style="4" customWidth="1"/>
    <col min="7686" max="7686" width="15.83203125" style="4" bestFit="1" customWidth="1"/>
    <col min="7687" max="7687" width="15.83203125" style="4" customWidth="1"/>
    <col min="7688" max="7688" width="26.08203125" style="4" bestFit="1" customWidth="1"/>
    <col min="7689" max="7689" width="20.25" style="4" customWidth="1"/>
    <col min="7690" max="7936" width="11" style="4"/>
    <col min="7937" max="7937" width="12.33203125" style="4" customWidth="1"/>
    <col min="7938" max="7938" width="24.33203125" style="4" bestFit="1" customWidth="1"/>
    <col min="7939" max="7939" width="32.33203125" style="4" customWidth="1"/>
    <col min="7940" max="7940" width="11.83203125" style="4" customWidth="1"/>
    <col min="7941" max="7941" width="72.5" style="4" customWidth="1"/>
    <col min="7942" max="7942" width="15.83203125" style="4" bestFit="1" customWidth="1"/>
    <col min="7943" max="7943" width="15.83203125" style="4" customWidth="1"/>
    <col min="7944" max="7944" width="26.08203125" style="4" bestFit="1" customWidth="1"/>
    <col min="7945" max="7945" width="20.25" style="4" customWidth="1"/>
    <col min="7946" max="8192" width="11" style="4"/>
    <col min="8193" max="8193" width="12.33203125" style="4" customWidth="1"/>
    <col min="8194" max="8194" width="24.33203125" style="4" bestFit="1" customWidth="1"/>
    <col min="8195" max="8195" width="32.33203125" style="4" customWidth="1"/>
    <col min="8196" max="8196" width="11.83203125" style="4" customWidth="1"/>
    <col min="8197" max="8197" width="72.5" style="4" customWidth="1"/>
    <col min="8198" max="8198" width="15.83203125" style="4" bestFit="1" customWidth="1"/>
    <col min="8199" max="8199" width="15.83203125" style="4" customWidth="1"/>
    <col min="8200" max="8200" width="26.08203125" style="4" bestFit="1" customWidth="1"/>
    <col min="8201" max="8201" width="20.25" style="4" customWidth="1"/>
    <col min="8202" max="8448" width="11" style="4"/>
    <col min="8449" max="8449" width="12.33203125" style="4" customWidth="1"/>
    <col min="8450" max="8450" width="24.33203125" style="4" bestFit="1" customWidth="1"/>
    <col min="8451" max="8451" width="32.33203125" style="4" customWidth="1"/>
    <col min="8452" max="8452" width="11.83203125" style="4" customWidth="1"/>
    <col min="8453" max="8453" width="72.5" style="4" customWidth="1"/>
    <col min="8454" max="8454" width="15.83203125" style="4" bestFit="1" customWidth="1"/>
    <col min="8455" max="8455" width="15.83203125" style="4" customWidth="1"/>
    <col min="8456" max="8456" width="26.08203125" style="4" bestFit="1" customWidth="1"/>
    <col min="8457" max="8457" width="20.25" style="4" customWidth="1"/>
    <col min="8458" max="8704" width="11" style="4"/>
    <col min="8705" max="8705" width="12.33203125" style="4" customWidth="1"/>
    <col min="8706" max="8706" width="24.33203125" style="4" bestFit="1" customWidth="1"/>
    <col min="8707" max="8707" width="32.33203125" style="4" customWidth="1"/>
    <col min="8708" max="8708" width="11.83203125" style="4" customWidth="1"/>
    <col min="8709" max="8709" width="72.5" style="4" customWidth="1"/>
    <col min="8710" max="8710" width="15.83203125" style="4" bestFit="1" customWidth="1"/>
    <col min="8711" max="8711" width="15.83203125" style="4" customWidth="1"/>
    <col min="8712" max="8712" width="26.08203125" style="4" bestFit="1" customWidth="1"/>
    <col min="8713" max="8713" width="20.25" style="4" customWidth="1"/>
    <col min="8714" max="8960" width="11" style="4"/>
    <col min="8961" max="8961" width="12.33203125" style="4" customWidth="1"/>
    <col min="8962" max="8962" width="24.33203125" style="4" bestFit="1" customWidth="1"/>
    <col min="8963" max="8963" width="32.33203125" style="4" customWidth="1"/>
    <col min="8964" max="8964" width="11.83203125" style="4" customWidth="1"/>
    <col min="8965" max="8965" width="72.5" style="4" customWidth="1"/>
    <col min="8966" max="8966" width="15.83203125" style="4" bestFit="1" customWidth="1"/>
    <col min="8967" max="8967" width="15.83203125" style="4" customWidth="1"/>
    <col min="8968" max="8968" width="26.08203125" style="4" bestFit="1" customWidth="1"/>
    <col min="8969" max="8969" width="20.25" style="4" customWidth="1"/>
    <col min="8970" max="9216" width="11" style="4"/>
    <col min="9217" max="9217" width="12.33203125" style="4" customWidth="1"/>
    <col min="9218" max="9218" width="24.33203125" style="4" bestFit="1" customWidth="1"/>
    <col min="9219" max="9219" width="32.33203125" style="4" customWidth="1"/>
    <col min="9220" max="9220" width="11.83203125" style="4" customWidth="1"/>
    <col min="9221" max="9221" width="72.5" style="4" customWidth="1"/>
    <col min="9222" max="9222" width="15.83203125" style="4" bestFit="1" customWidth="1"/>
    <col min="9223" max="9223" width="15.83203125" style="4" customWidth="1"/>
    <col min="9224" max="9224" width="26.08203125" style="4" bestFit="1" customWidth="1"/>
    <col min="9225" max="9225" width="20.25" style="4" customWidth="1"/>
    <col min="9226" max="9472" width="11" style="4"/>
    <col min="9473" max="9473" width="12.33203125" style="4" customWidth="1"/>
    <col min="9474" max="9474" width="24.33203125" style="4" bestFit="1" customWidth="1"/>
    <col min="9475" max="9475" width="32.33203125" style="4" customWidth="1"/>
    <col min="9476" max="9476" width="11.83203125" style="4" customWidth="1"/>
    <col min="9477" max="9477" width="72.5" style="4" customWidth="1"/>
    <col min="9478" max="9478" width="15.83203125" style="4" bestFit="1" customWidth="1"/>
    <col min="9479" max="9479" width="15.83203125" style="4" customWidth="1"/>
    <col min="9480" max="9480" width="26.08203125" style="4" bestFit="1" customWidth="1"/>
    <col min="9481" max="9481" width="20.25" style="4" customWidth="1"/>
    <col min="9482" max="9728" width="11" style="4"/>
    <col min="9729" max="9729" width="12.33203125" style="4" customWidth="1"/>
    <col min="9730" max="9730" width="24.33203125" style="4" bestFit="1" customWidth="1"/>
    <col min="9731" max="9731" width="32.33203125" style="4" customWidth="1"/>
    <col min="9732" max="9732" width="11.83203125" style="4" customWidth="1"/>
    <col min="9733" max="9733" width="72.5" style="4" customWidth="1"/>
    <col min="9734" max="9734" width="15.83203125" style="4" bestFit="1" customWidth="1"/>
    <col min="9735" max="9735" width="15.83203125" style="4" customWidth="1"/>
    <col min="9736" max="9736" width="26.08203125" style="4" bestFit="1" customWidth="1"/>
    <col min="9737" max="9737" width="20.25" style="4" customWidth="1"/>
    <col min="9738" max="9984" width="11" style="4"/>
    <col min="9985" max="9985" width="12.33203125" style="4" customWidth="1"/>
    <col min="9986" max="9986" width="24.33203125" style="4" bestFit="1" customWidth="1"/>
    <col min="9987" max="9987" width="32.33203125" style="4" customWidth="1"/>
    <col min="9988" max="9988" width="11.83203125" style="4" customWidth="1"/>
    <col min="9989" max="9989" width="72.5" style="4" customWidth="1"/>
    <col min="9990" max="9990" width="15.83203125" style="4" bestFit="1" customWidth="1"/>
    <col min="9991" max="9991" width="15.83203125" style="4" customWidth="1"/>
    <col min="9992" max="9992" width="26.08203125" style="4" bestFit="1" customWidth="1"/>
    <col min="9993" max="9993" width="20.25" style="4" customWidth="1"/>
    <col min="9994" max="10240" width="11" style="4"/>
    <col min="10241" max="10241" width="12.33203125" style="4" customWidth="1"/>
    <col min="10242" max="10242" width="24.33203125" style="4" bestFit="1" customWidth="1"/>
    <col min="10243" max="10243" width="32.33203125" style="4" customWidth="1"/>
    <col min="10244" max="10244" width="11.83203125" style="4" customWidth="1"/>
    <col min="10245" max="10245" width="72.5" style="4" customWidth="1"/>
    <col min="10246" max="10246" width="15.83203125" style="4" bestFit="1" customWidth="1"/>
    <col min="10247" max="10247" width="15.83203125" style="4" customWidth="1"/>
    <col min="10248" max="10248" width="26.08203125" style="4" bestFit="1" customWidth="1"/>
    <col min="10249" max="10249" width="20.25" style="4" customWidth="1"/>
    <col min="10250" max="10496" width="11" style="4"/>
    <col min="10497" max="10497" width="12.33203125" style="4" customWidth="1"/>
    <col min="10498" max="10498" width="24.33203125" style="4" bestFit="1" customWidth="1"/>
    <col min="10499" max="10499" width="32.33203125" style="4" customWidth="1"/>
    <col min="10500" max="10500" width="11.83203125" style="4" customWidth="1"/>
    <col min="10501" max="10501" width="72.5" style="4" customWidth="1"/>
    <col min="10502" max="10502" width="15.83203125" style="4" bestFit="1" customWidth="1"/>
    <col min="10503" max="10503" width="15.83203125" style="4" customWidth="1"/>
    <col min="10504" max="10504" width="26.08203125" style="4" bestFit="1" customWidth="1"/>
    <col min="10505" max="10505" width="20.25" style="4" customWidth="1"/>
    <col min="10506" max="10752" width="11" style="4"/>
    <col min="10753" max="10753" width="12.33203125" style="4" customWidth="1"/>
    <col min="10754" max="10754" width="24.33203125" style="4" bestFit="1" customWidth="1"/>
    <col min="10755" max="10755" width="32.33203125" style="4" customWidth="1"/>
    <col min="10756" max="10756" width="11.83203125" style="4" customWidth="1"/>
    <col min="10757" max="10757" width="72.5" style="4" customWidth="1"/>
    <col min="10758" max="10758" width="15.83203125" style="4" bestFit="1" customWidth="1"/>
    <col min="10759" max="10759" width="15.83203125" style="4" customWidth="1"/>
    <col min="10760" max="10760" width="26.08203125" style="4" bestFit="1" customWidth="1"/>
    <col min="10761" max="10761" width="20.25" style="4" customWidth="1"/>
    <col min="10762" max="11008" width="11" style="4"/>
    <col min="11009" max="11009" width="12.33203125" style="4" customWidth="1"/>
    <col min="11010" max="11010" width="24.33203125" style="4" bestFit="1" customWidth="1"/>
    <col min="11011" max="11011" width="32.33203125" style="4" customWidth="1"/>
    <col min="11012" max="11012" width="11.83203125" style="4" customWidth="1"/>
    <col min="11013" max="11013" width="72.5" style="4" customWidth="1"/>
    <col min="11014" max="11014" width="15.83203125" style="4" bestFit="1" customWidth="1"/>
    <col min="11015" max="11015" width="15.83203125" style="4" customWidth="1"/>
    <col min="11016" max="11016" width="26.08203125" style="4" bestFit="1" customWidth="1"/>
    <col min="11017" max="11017" width="20.25" style="4" customWidth="1"/>
    <col min="11018" max="11264" width="11" style="4"/>
    <col min="11265" max="11265" width="12.33203125" style="4" customWidth="1"/>
    <col min="11266" max="11266" width="24.33203125" style="4" bestFit="1" customWidth="1"/>
    <col min="11267" max="11267" width="32.33203125" style="4" customWidth="1"/>
    <col min="11268" max="11268" width="11.83203125" style="4" customWidth="1"/>
    <col min="11269" max="11269" width="72.5" style="4" customWidth="1"/>
    <col min="11270" max="11270" width="15.83203125" style="4" bestFit="1" customWidth="1"/>
    <col min="11271" max="11271" width="15.83203125" style="4" customWidth="1"/>
    <col min="11272" max="11272" width="26.08203125" style="4" bestFit="1" customWidth="1"/>
    <col min="11273" max="11273" width="20.25" style="4" customWidth="1"/>
    <col min="11274" max="11520" width="11" style="4"/>
    <col min="11521" max="11521" width="12.33203125" style="4" customWidth="1"/>
    <col min="11522" max="11522" width="24.33203125" style="4" bestFit="1" customWidth="1"/>
    <col min="11523" max="11523" width="32.33203125" style="4" customWidth="1"/>
    <col min="11524" max="11524" width="11.83203125" style="4" customWidth="1"/>
    <col min="11525" max="11525" width="72.5" style="4" customWidth="1"/>
    <col min="11526" max="11526" width="15.83203125" style="4" bestFit="1" customWidth="1"/>
    <col min="11527" max="11527" width="15.83203125" style="4" customWidth="1"/>
    <col min="11528" max="11528" width="26.08203125" style="4" bestFit="1" customWidth="1"/>
    <col min="11529" max="11529" width="20.25" style="4" customWidth="1"/>
    <col min="11530" max="11776" width="11" style="4"/>
    <col min="11777" max="11777" width="12.33203125" style="4" customWidth="1"/>
    <col min="11778" max="11778" width="24.33203125" style="4" bestFit="1" customWidth="1"/>
    <col min="11779" max="11779" width="32.33203125" style="4" customWidth="1"/>
    <col min="11780" max="11780" width="11.83203125" style="4" customWidth="1"/>
    <col min="11781" max="11781" width="72.5" style="4" customWidth="1"/>
    <col min="11782" max="11782" width="15.83203125" style="4" bestFit="1" customWidth="1"/>
    <col min="11783" max="11783" width="15.83203125" style="4" customWidth="1"/>
    <col min="11784" max="11784" width="26.08203125" style="4" bestFit="1" customWidth="1"/>
    <col min="11785" max="11785" width="20.25" style="4" customWidth="1"/>
    <col min="11786" max="12032" width="11" style="4"/>
    <col min="12033" max="12033" width="12.33203125" style="4" customWidth="1"/>
    <col min="12034" max="12034" width="24.33203125" style="4" bestFit="1" customWidth="1"/>
    <col min="12035" max="12035" width="32.33203125" style="4" customWidth="1"/>
    <col min="12036" max="12036" width="11.83203125" style="4" customWidth="1"/>
    <col min="12037" max="12037" width="72.5" style="4" customWidth="1"/>
    <col min="12038" max="12038" width="15.83203125" style="4" bestFit="1" customWidth="1"/>
    <col min="12039" max="12039" width="15.83203125" style="4" customWidth="1"/>
    <col min="12040" max="12040" width="26.08203125" style="4" bestFit="1" customWidth="1"/>
    <col min="12041" max="12041" width="20.25" style="4" customWidth="1"/>
    <col min="12042" max="12288" width="11" style="4"/>
    <col min="12289" max="12289" width="12.33203125" style="4" customWidth="1"/>
    <col min="12290" max="12290" width="24.33203125" style="4" bestFit="1" customWidth="1"/>
    <col min="12291" max="12291" width="32.33203125" style="4" customWidth="1"/>
    <col min="12292" max="12292" width="11.83203125" style="4" customWidth="1"/>
    <col min="12293" max="12293" width="72.5" style="4" customWidth="1"/>
    <col min="12294" max="12294" width="15.83203125" style="4" bestFit="1" customWidth="1"/>
    <col min="12295" max="12295" width="15.83203125" style="4" customWidth="1"/>
    <col min="12296" max="12296" width="26.08203125" style="4" bestFit="1" customWidth="1"/>
    <col min="12297" max="12297" width="20.25" style="4" customWidth="1"/>
    <col min="12298" max="12544" width="11" style="4"/>
    <col min="12545" max="12545" width="12.33203125" style="4" customWidth="1"/>
    <col min="12546" max="12546" width="24.33203125" style="4" bestFit="1" customWidth="1"/>
    <col min="12547" max="12547" width="32.33203125" style="4" customWidth="1"/>
    <col min="12548" max="12548" width="11.83203125" style="4" customWidth="1"/>
    <col min="12549" max="12549" width="72.5" style="4" customWidth="1"/>
    <col min="12550" max="12550" width="15.83203125" style="4" bestFit="1" customWidth="1"/>
    <col min="12551" max="12551" width="15.83203125" style="4" customWidth="1"/>
    <col min="12552" max="12552" width="26.08203125" style="4" bestFit="1" customWidth="1"/>
    <col min="12553" max="12553" width="20.25" style="4" customWidth="1"/>
    <col min="12554" max="12800" width="11" style="4"/>
    <col min="12801" max="12801" width="12.33203125" style="4" customWidth="1"/>
    <col min="12802" max="12802" width="24.33203125" style="4" bestFit="1" customWidth="1"/>
    <col min="12803" max="12803" width="32.33203125" style="4" customWidth="1"/>
    <col min="12804" max="12804" width="11.83203125" style="4" customWidth="1"/>
    <col min="12805" max="12805" width="72.5" style="4" customWidth="1"/>
    <col min="12806" max="12806" width="15.83203125" style="4" bestFit="1" customWidth="1"/>
    <col min="12807" max="12807" width="15.83203125" style="4" customWidth="1"/>
    <col min="12808" max="12808" width="26.08203125" style="4" bestFit="1" customWidth="1"/>
    <col min="12809" max="12809" width="20.25" style="4" customWidth="1"/>
    <col min="12810" max="13056" width="11" style="4"/>
    <col min="13057" max="13057" width="12.33203125" style="4" customWidth="1"/>
    <col min="13058" max="13058" width="24.33203125" style="4" bestFit="1" customWidth="1"/>
    <col min="13059" max="13059" width="32.33203125" style="4" customWidth="1"/>
    <col min="13060" max="13060" width="11.83203125" style="4" customWidth="1"/>
    <col min="13061" max="13061" width="72.5" style="4" customWidth="1"/>
    <col min="13062" max="13062" width="15.83203125" style="4" bestFit="1" customWidth="1"/>
    <col min="13063" max="13063" width="15.83203125" style="4" customWidth="1"/>
    <col min="13064" max="13064" width="26.08203125" style="4" bestFit="1" customWidth="1"/>
    <col min="13065" max="13065" width="20.25" style="4" customWidth="1"/>
    <col min="13066" max="13312" width="11" style="4"/>
    <col min="13313" max="13313" width="12.33203125" style="4" customWidth="1"/>
    <col min="13314" max="13314" width="24.33203125" style="4" bestFit="1" customWidth="1"/>
    <col min="13315" max="13315" width="32.33203125" style="4" customWidth="1"/>
    <col min="13316" max="13316" width="11.83203125" style="4" customWidth="1"/>
    <col min="13317" max="13317" width="72.5" style="4" customWidth="1"/>
    <col min="13318" max="13318" width="15.83203125" style="4" bestFit="1" customWidth="1"/>
    <col min="13319" max="13319" width="15.83203125" style="4" customWidth="1"/>
    <col min="13320" max="13320" width="26.08203125" style="4" bestFit="1" customWidth="1"/>
    <col min="13321" max="13321" width="20.25" style="4" customWidth="1"/>
    <col min="13322" max="13568" width="11" style="4"/>
    <col min="13569" max="13569" width="12.33203125" style="4" customWidth="1"/>
    <col min="13570" max="13570" width="24.33203125" style="4" bestFit="1" customWidth="1"/>
    <col min="13571" max="13571" width="32.33203125" style="4" customWidth="1"/>
    <col min="13572" max="13572" width="11.83203125" style="4" customWidth="1"/>
    <col min="13573" max="13573" width="72.5" style="4" customWidth="1"/>
    <col min="13574" max="13574" width="15.83203125" style="4" bestFit="1" customWidth="1"/>
    <col min="13575" max="13575" width="15.83203125" style="4" customWidth="1"/>
    <col min="13576" max="13576" width="26.08203125" style="4" bestFit="1" customWidth="1"/>
    <col min="13577" max="13577" width="20.25" style="4" customWidth="1"/>
    <col min="13578" max="13824" width="11" style="4"/>
    <col min="13825" max="13825" width="12.33203125" style="4" customWidth="1"/>
    <col min="13826" max="13826" width="24.33203125" style="4" bestFit="1" customWidth="1"/>
    <col min="13827" max="13827" width="32.33203125" style="4" customWidth="1"/>
    <col min="13828" max="13828" width="11.83203125" style="4" customWidth="1"/>
    <col min="13829" max="13829" width="72.5" style="4" customWidth="1"/>
    <col min="13830" max="13830" width="15.83203125" style="4" bestFit="1" customWidth="1"/>
    <col min="13831" max="13831" width="15.83203125" style="4" customWidth="1"/>
    <col min="13832" max="13832" width="26.08203125" style="4" bestFit="1" customWidth="1"/>
    <col min="13833" max="13833" width="20.25" style="4" customWidth="1"/>
    <col min="13834" max="14080" width="11" style="4"/>
    <col min="14081" max="14081" width="12.33203125" style="4" customWidth="1"/>
    <col min="14082" max="14082" width="24.33203125" style="4" bestFit="1" customWidth="1"/>
    <col min="14083" max="14083" width="32.33203125" style="4" customWidth="1"/>
    <col min="14084" max="14084" width="11.83203125" style="4" customWidth="1"/>
    <col min="14085" max="14085" width="72.5" style="4" customWidth="1"/>
    <col min="14086" max="14086" width="15.83203125" style="4" bestFit="1" customWidth="1"/>
    <col min="14087" max="14087" width="15.83203125" style="4" customWidth="1"/>
    <col min="14088" max="14088" width="26.08203125" style="4" bestFit="1" customWidth="1"/>
    <col min="14089" max="14089" width="20.25" style="4" customWidth="1"/>
    <col min="14090" max="14336" width="11" style="4"/>
    <col min="14337" max="14337" width="12.33203125" style="4" customWidth="1"/>
    <col min="14338" max="14338" width="24.33203125" style="4" bestFit="1" customWidth="1"/>
    <col min="14339" max="14339" width="32.33203125" style="4" customWidth="1"/>
    <col min="14340" max="14340" width="11.83203125" style="4" customWidth="1"/>
    <col min="14341" max="14341" width="72.5" style="4" customWidth="1"/>
    <col min="14342" max="14342" width="15.83203125" style="4" bestFit="1" customWidth="1"/>
    <col min="14343" max="14343" width="15.83203125" style="4" customWidth="1"/>
    <col min="14344" max="14344" width="26.08203125" style="4" bestFit="1" customWidth="1"/>
    <col min="14345" max="14345" width="20.25" style="4" customWidth="1"/>
    <col min="14346" max="14592" width="11" style="4"/>
    <col min="14593" max="14593" width="12.33203125" style="4" customWidth="1"/>
    <col min="14594" max="14594" width="24.33203125" style="4" bestFit="1" customWidth="1"/>
    <col min="14595" max="14595" width="32.33203125" style="4" customWidth="1"/>
    <col min="14596" max="14596" width="11.83203125" style="4" customWidth="1"/>
    <col min="14597" max="14597" width="72.5" style="4" customWidth="1"/>
    <col min="14598" max="14598" width="15.83203125" style="4" bestFit="1" customWidth="1"/>
    <col min="14599" max="14599" width="15.83203125" style="4" customWidth="1"/>
    <col min="14600" max="14600" width="26.08203125" style="4" bestFit="1" customWidth="1"/>
    <col min="14601" max="14601" width="20.25" style="4" customWidth="1"/>
    <col min="14602" max="14848" width="11" style="4"/>
    <col min="14849" max="14849" width="12.33203125" style="4" customWidth="1"/>
    <col min="14850" max="14850" width="24.33203125" style="4" bestFit="1" customWidth="1"/>
    <col min="14851" max="14851" width="32.33203125" style="4" customWidth="1"/>
    <col min="14852" max="14852" width="11.83203125" style="4" customWidth="1"/>
    <col min="14853" max="14853" width="72.5" style="4" customWidth="1"/>
    <col min="14854" max="14854" width="15.83203125" style="4" bestFit="1" customWidth="1"/>
    <col min="14855" max="14855" width="15.83203125" style="4" customWidth="1"/>
    <col min="14856" max="14856" width="26.08203125" style="4" bestFit="1" customWidth="1"/>
    <col min="14857" max="14857" width="20.25" style="4" customWidth="1"/>
    <col min="14858" max="15104" width="11" style="4"/>
    <col min="15105" max="15105" width="12.33203125" style="4" customWidth="1"/>
    <col min="15106" max="15106" width="24.33203125" style="4" bestFit="1" customWidth="1"/>
    <col min="15107" max="15107" width="32.33203125" style="4" customWidth="1"/>
    <col min="15108" max="15108" width="11.83203125" style="4" customWidth="1"/>
    <col min="15109" max="15109" width="72.5" style="4" customWidth="1"/>
    <col min="15110" max="15110" width="15.83203125" style="4" bestFit="1" customWidth="1"/>
    <col min="15111" max="15111" width="15.83203125" style="4" customWidth="1"/>
    <col min="15112" max="15112" width="26.08203125" style="4" bestFit="1" customWidth="1"/>
    <col min="15113" max="15113" width="20.25" style="4" customWidth="1"/>
    <col min="15114" max="15360" width="11" style="4"/>
    <col min="15361" max="15361" width="12.33203125" style="4" customWidth="1"/>
    <col min="15362" max="15362" width="24.33203125" style="4" bestFit="1" customWidth="1"/>
    <col min="15363" max="15363" width="32.33203125" style="4" customWidth="1"/>
    <col min="15364" max="15364" width="11.83203125" style="4" customWidth="1"/>
    <col min="15365" max="15365" width="72.5" style="4" customWidth="1"/>
    <col min="15366" max="15366" width="15.83203125" style="4" bestFit="1" customWidth="1"/>
    <col min="15367" max="15367" width="15.83203125" style="4" customWidth="1"/>
    <col min="15368" max="15368" width="26.08203125" style="4" bestFit="1" customWidth="1"/>
    <col min="15369" max="15369" width="20.25" style="4" customWidth="1"/>
    <col min="15370" max="15616" width="11" style="4"/>
    <col min="15617" max="15617" width="12.33203125" style="4" customWidth="1"/>
    <col min="15618" max="15618" width="24.33203125" style="4" bestFit="1" customWidth="1"/>
    <col min="15619" max="15619" width="32.33203125" style="4" customWidth="1"/>
    <col min="15620" max="15620" width="11.83203125" style="4" customWidth="1"/>
    <col min="15621" max="15621" width="72.5" style="4" customWidth="1"/>
    <col min="15622" max="15622" width="15.83203125" style="4" bestFit="1" customWidth="1"/>
    <col min="15623" max="15623" width="15.83203125" style="4" customWidth="1"/>
    <col min="15624" max="15624" width="26.08203125" style="4" bestFit="1" customWidth="1"/>
    <col min="15625" max="15625" width="20.25" style="4" customWidth="1"/>
    <col min="15626" max="15872" width="11" style="4"/>
    <col min="15873" max="15873" width="12.33203125" style="4" customWidth="1"/>
    <col min="15874" max="15874" width="24.33203125" style="4" bestFit="1" customWidth="1"/>
    <col min="15875" max="15875" width="32.33203125" style="4" customWidth="1"/>
    <col min="15876" max="15876" width="11.83203125" style="4" customWidth="1"/>
    <col min="15877" max="15877" width="72.5" style="4" customWidth="1"/>
    <col min="15878" max="15878" width="15.83203125" style="4" bestFit="1" customWidth="1"/>
    <col min="15879" max="15879" width="15.83203125" style="4" customWidth="1"/>
    <col min="15880" max="15880" width="26.08203125" style="4" bestFit="1" customWidth="1"/>
    <col min="15881" max="15881" width="20.25" style="4" customWidth="1"/>
    <col min="15882" max="16128" width="11" style="4"/>
    <col min="16129" max="16129" width="12.33203125" style="4" customWidth="1"/>
    <col min="16130" max="16130" width="24.33203125" style="4" bestFit="1" customWidth="1"/>
    <col min="16131" max="16131" width="32.33203125" style="4" customWidth="1"/>
    <col min="16132" max="16132" width="11.83203125" style="4" customWidth="1"/>
    <col min="16133" max="16133" width="72.5" style="4" customWidth="1"/>
    <col min="16134" max="16134" width="15.83203125" style="4" bestFit="1" customWidth="1"/>
    <col min="16135" max="16135" width="15.83203125" style="4" customWidth="1"/>
    <col min="16136" max="16136" width="26.08203125" style="4" bestFit="1" customWidth="1"/>
    <col min="16137" max="16137" width="20.25" style="4" customWidth="1"/>
    <col min="16138" max="16384" width="11" style="4"/>
  </cols>
  <sheetData>
    <row r="1" spans="1:9" ht="20.5" x14ac:dyDescent="0.45">
      <c r="A1" s="23" t="s">
        <v>44</v>
      </c>
      <c r="B1" s="23"/>
      <c r="C1" s="23"/>
    </row>
    <row r="4" spans="1:9" s="29" customFormat="1" ht="18" x14ac:dyDescent="0.4">
      <c r="A4" s="26" t="s">
        <v>45</v>
      </c>
      <c r="B4" s="26" t="s">
        <v>46</v>
      </c>
      <c r="C4" s="26" t="s">
        <v>47</v>
      </c>
      <c r="D4" s="26" t="s">
        <v>48</v>
      </c>
      <c r="E4" s="26" t="s">
        <v>49</v>
      </c>
      <c r="F4" s="27" t="s">
        <v>50</v>
      </c>
      <c r="G4" s="27" t="s">
        <v>16</v>
      </c>
      <c r="H4" s="28" t="s">
        <v>17</v>
      </c>
      <c r="I4" s="28" t="s">
        <v>51</v>
      </c>
    </row>
    <row r="5" spans="1:9" s="18" customFormat="1" ht="227.25" customHeight="1" x14ac:dyDescent="0.35">
      <c r="A5" s="20" t="s">
        <v>52</v>
      </c>
      <c r="B5" s="20" t="s">
        <v>53</v>
      </c>
      <c r="C5" s="9" t="str">
        <f>'[1]ACCT # 1-1'!A5</f>
        <v>Prepare financial statements in accordance with Canadian Generally Accepted Accounting Principles.</v>
      </c>
      <c r="D5" s="9" t="s">
        <v>54</v>
      </c>
      <c r="E5" s="20"/>
      <c r="F5" s="30">
        <f>'ACCT # 1'!B27</f>
        <v>0.71152333333333329</v>
      </c>
      <c r="G5" s="31"/>
    </row>
    <row r="6" spans="1:9" s="18" customFormat="1" ht="220.5" customHeight="1" x14ac:dyDescent="0.35">
      <c r="A6" s="20" t="s">
        <v>52</v>
      </c>
      <c r="B6" s="20" t="s">
        <v>55</v>
      </c>
      <c r="C6" s="9" t="str">
        <f>'[1]ACCT # 1-1'!A5</f>
        <v>Prepare financial statements in accordance with Canadian Generally Accepted Accounting Principles.</v>
      </c>
      <c r="D6" s="9" t="str">
        <f>'[1]ACCT # 1-1'!A8</f>
        <v>BUAD 263 - Intermediate Accounting I</v>
      </c>
      <c r="E6" s="20"/>
      <c r="F6" s="30">
        <f>'ACCT # 1-1'!B24</f>
        <v>0.7443966666666666</v>
      </c>
      <c r="G6" s="31"/>
    </row>
    <row r="7" spans="1:9" s="18" customFormat="1" ht="225.75" customHeight="1" x14ac:dyDescent="0.35">
      <c r="A7" s="20" t="s">
        <v>52</v>
      </c>
      <c r="B7" s="20" t="s">
        <v>56</v>
      </c>
      <c r="C7" s="9" t="str">
        <f>'[1]ACCT #1-2'!$A$5</f>
        <v>Prepare financial statements in accordance with Canadian Generally Accepted Accounting Principles.</v>
      </c>
      <c r="D7" s="9" t="str">
        <f>'[1]ACCT #1-2'!$A$8</f>
        <v>BUAD 121 - Financial Accounting II</v>
      </c>
      <c r="E7" s="20"/>
      <c r="F7" s="30">
        <f>'ACCT #1-2'!B19</f>
        <v>0.70884000000000003</v>
      </c>
      <c r="G7" s="31"/>
    </row>
    <row r="8" spans="1:9" s="18" customFormat="1" ht="214.5" customHeight="1" x14ac:dyDescent="0.35">
      <c r="A8" s="20" t="s">
        <v>52</v>
      </c>
      <c r="B8" s="20" t="s">
        <v>57</v>
      </c>
      <c r="C8" s="9" t="str">
        <f>'[1]ACCT #1-3'!A5</f>
        <v>Prepare financial statements in accordance with Canadian Generally Accepted Accounting Principles.</v>
      </c>
      <c r="D8" s="9" t="str">
        <f>'[1]ACCT #1-3'!$A$8</f>
        <v>BUAD 273 - Intermediate Accounting II</v>
      </c>
      <c r="E8" s="20"/>
      <c r="F8" s="30">
        <f>'ACCT #1-3'!$B$19</f>
        <v>0.65055999999999992</v>
      </c>
      <c r="G8" s="31"/>
    </row>
    <row r="9" spans="1:9" s="18" customFormat="1" ht="242.25" customHeight="1" x14ac:dyDescent="0.35">
      <c r="A9" s="20" t="s">
        <v>52</v>
      </c>
      <c r="B9" s="20" t="s">
        <v>58</v>
      </c>
      <c r="C9" s="9" t="str">
        <f>'[1]ACCT #2-4'!A5</f>
        <v>Analyze financial transactions to record journal entries.</v>
      </c>
      <c r="D9" s="9" t="s">
        <v>59</v>
      </c>
      <c r="E9" s="20"/>
      <c r="F9" s="30">
        <f>'ACCT #2'!$B$23</f>
        <v>0.68855583333333337</v>
      </c>
      <c r="G9" s="31"/>
    </row>
    <row r="10" spans="1:9" s="18" customFormat="1" ht="229.5" customHeight="1" x14ac:dyDescent="0.35">
      <c r="A10" s="20" t="s">
        <v>52</v>
      </c>
      <c r="B10" s="20" t="s">
        <v>60</v>
      </c>
      <c r="C10" s="9" t="str">
        <f>'[1]ACCT #2-1'!A5</f>
        <v>Analyze financial transactions to record journal entries.</v>
      </c>
      <c r="D10" s="9" t="str">
        <f>'[1]ACCT #2-1'!A8</f>
        <v>BUAD 273 - Intermediate Accounting II</v>
      </c>
      <c r="E10" s="20"/>
      <c r="F10" s="30">
        <f>'ACCT #2-1'!$B$24</f>
        <v>0.72509000000000001</v>
      </c>
      <c r="G10" s="31"/>
    </row>
    <row r="11" spans="1:9" s="18" customFormat="1" ht="219.75" customHeight="1" x14ac:dyDescent="0.35">
      <c r="A11" s="20" t="s">
        <v>52</v>
      </c>
      <c r="B11" s="20" t="s">
        <v>61</v>
      </c>
      <c r="C11" s="9" t="str">
        <f>'[1]ACCT #2-2'!A5</f>
        <v>Analyze financial transactions to record journal entries.</v>
      </c>
      <c r="D11" s="9" t="str">
        <f>'[1]ACCT #2-2'!A8</f>
        <v>BUAD 273 - Intermediate Accounting II</v>
      </c>
      <c r="E11" s="20"/>
      <c r="F11" s="30">
        <f>'ACCT #2-2'!$B$19</f>
        <v>0.70300000000000007</v>
      </c>
      <c r="G11" s="31"/>
    </row>
    <row r="12" spans="1:9" s="18" customFormat="1" ht="240" customHeight="1" x14ac:dyDescent="0.35">
      <c r="A12" s="20" t="s">
        <v>52</v>
      </c>
      <c r="B12" s="20" t="s">
        <v>62</v>
      </c>
      <c r="C12" s="9" t="str">
        <f>'[1]ACCT #2-3'!A5</f>
        <v>Analyze financial transactions to record journal entries.</v>
      </c>
      <c r="D12" s="9" t="str">
        <f>'[1]ACCT #2-3'!A8</f>
        <v>BUAD 121 - Financial Accounting II</v>
      </c>
      <c r="E12" s="20"/>
      <c r="F12" s="30">
        <f>'ACCT #2-3'!$B$19</f>
        <v>0.65260666666666667</v>
      </c>
      <c r="G12" s="31"/>
    </row>
    <row r="13" spans="1:9" s="18" customFormat="1" ht="249.75" customHeight="1" x14ac:dyDescent="0.35">
      <c r="A13" s="20" t="s">
        <v>52</v>
      </c>
      <c r="B13" s="20" t="s">
        <v>63</v>
      </c>
      <c r="C13" s="9" t="str">
        <f>'[1]ACCT #2-4'!A5</f>
        <v>Analyze financial transactions to record journal entries.</v>
      </c>
      <c r="D13" s="9" t="str">
        <f>'[1]ACCT #2-4'!A8</f>
        <v>BUAD 462 - Advanced Financial Accounting</v>
      </c>
      <c r="E13" s="20"/>
      <c r="F13" s="30">
        <f>'ACCT #2-4'!$B$19</f>
        <v>0.79600000000000004</v>
      </c>
      <c r="G13" s="31"/>
    </row>
    <row r="14" spans="1:9" s="18" customFormat="1" ht="240" customHeight="1" x14ac:dyDescent="0.35">
      <c r="A14" s="20" t="s">
        <v>52</v>
      </c>
      <c r="B14" s="20" t="s">
        <v>64</v>
      </c>
      <c r="C14" s="9" t="str">
        <f>'[1]ACCT #3'!A5</f>
        <v>Assess complex financial data &amp; tax issues in accordance with the Canadian Income Tax Act.</v>
      </c>
      <c r="D14" s="9" t="str">
        <f>'[1]ACCT #3'!A8</f>
        <v>BUAD 369 - Canadian Income Tax II</v>
      </c>
      <c r="E14" s="20"/>
      <c r="F14" s="30">
        <f>'ACCT #3'!$B$24</f>
        <v>0.76260555555555554</v>
      </c>
      <c r="G14" s="31"/>
    </row>
    <row r="15" spans="1:9" s="18" customFormat="1" ht="230.25" customHeight="1" x14ac:dyDescent="0.35">
      <c r="A15" s="20" t="s">
        <v>52</v>
      </c>
      <c r="B15" s="20" t="s">
        <v>65</v>
      </c>
      <c r="C15" s="9" t="str">
        <f>'[1]ACCT #4'!A5</f>
        <v>Effectively communicate complex financial information &amp; resulting recommendations.</v>
      </c>
      <c r="D15" s="9" t="str">
        <f>'[1]ACCT #4'!A8</f>
        <v>BUAD 462 - Advanced Financial Accounting</v>
      </c>
      <c r="E15" s="20"/>
      <c r="F15" s="30">
        <f>'ACCT #4'!$B$24</f>
        <v>0.79555555555555557</v>
      </c>
      <c r="G15" s="31"/>
    </row>
    <row r="16" spans="1:9" s="18" customFormat="1" ht="244.5" customHeight="1" x14ac:dyDescent="0.35">
      <c r="A16" s="20" t="s">
        <v>52</v>
      </c>
      <c r="B16" s="20" t="s">
        <v>66</v>
      </c>
      <c r="C16" s="9" t="str">
        <f>'[1]ACCT #5'!A5</f>
        <v>Develop an appropriate response to assessed risk within an organisation.</v>
      </c>
      <c r="D16" s="9" t="str">
        <f>'[1]ACCT #5'!A8</f>
        <v>BUAD 463 - Internal Control and Auditing</v>
      </c>
      <c r="E16" s="20"/>
      <c r="F16" s="30">
        <f>'ACCT #5'!$B$24</f>
        <v>0.72930000000000006</v>
      </c>
      <c r="G16" s="31"/>
    </row>
    <row r="17" spans="1:10" s="18" customFormat="1" ht="233.25" customHeight="1" x14ac:dyDescent="0.35">
      <c r="A17" s="20" t="s">
        <v>52</v>
      </c>
      <c r="B17" s="20" t="s">
        <v>67</v>
      </c>
      <c r="C17" s="9" t="str">
        <f>'[1]ACCT #6'!A5</f>
        <v>Analyse relevant financial information and non-financial data to support decision making.</v>
      </c>
      <c r="D17" s="9" t="str">
        <f>'[1]ACCT #6'!A8</f>
        <v>BUAD 466 - Advanced Managerial Accounting</v>
      </c>
      <c r="E17" s="20"/>
      <c r="F17" s="30">
        <f>'ACCT #6'!$B$24</f>
        <v>0.83412500000000001</v>
      </c>
      <c r="G17" s="31"/>
    </row>
    <row r="18" spans="1:10" s="18" customFormat="1" ht="233.25" customHeight="1" x14ac:dyDescent="0.35">
      <c r="A18" s="20" t="s">
        <v>75</v>
      </c>
      <c r="B18" s="20" t="s">
        <v>76</v>
      </c>
      <c r="C18" s="9" t="str">
        <f>'FIN #1'!A18</f>
        <v>2021 F</v>
      </c>
      <c r="D18" s="9" t="str">
        <f>'FIN #1'!A21</f>
        <v>2023 W</v>
      </c>
      <c r="E18" s="20"/>
      <c r="F18" s="30">
        <f>'FIN #1'!$B$24</f>
        <v>0.72860000000000003</v>
      </c>
      <c r="G18" s="31"/>
    </row>
    <row r="19" spans="1:10" s="18" customFormat="1" ht="233.25" customHeight="1" x14ac:dyDescent="0.35">
      <c r="A19" s="20" t="s">
        <v>75</v>
      </c>
      <c r="B19" s="20" t="s">
        <v>77</v>
      </c>
      <c r="C19" s="9" t="str">
        <f>'FIN #2'!A18</f>
        <v>2021 F</v>
      </c>
      <c r="D19" s="9" t="str">
        <f>'FIN #2'!A21</f>
        <v>2023 W</v>
      </c>
      <c r="E19" s="20"/>
      <c r="F19" s="30">
        <f>'FIN #2'!$B$24</f>
        <v>0.77695999999999998</v>
      </c>
      <c r="G19" s="31"/>
    </row>
    <row r="20" spans="1:10" s="18" customFormat="1" ht="233.25" customHeight="1" x14ac:dyDescent="0.35">
      <c r="A20" s="20" t="s">
        <v>75</v>
      </c>
      <c r="B20" s="20" t="s">
        <v>78</v>
      </c>
      <c r="C20" s="9" t="str">
        <f>'FIN #3'!A18</f>
        <v>2021 F</v>
      </c>
      <c r="D20" s="9" t="str">
        <f>'FIN #3'!A21</f>
        <v>2023 W</v>
      </c>
      <c r="E20" s="20"/>
      <c r="F20" s="30">
        <f>'FIN #3'!$B$24</f>
        <v>0.75344000000000011</v>
      </c>
      <c r="G20" s="31"/>
    </row>
    <row r="21" spans="1:10" s="18" customFormat="1" ht="233.25" customHeight="1" x14ac:dyDescent="0.35">
      <c r="A21" s="20" t="s">
        <v>97</v>
      </c>
      <c r="B21" s="20" t="s">
        <v>98</v>
      </c>
      <c r="C21" s="38" t="s">
        <v>107</v>
      </c>
      <c r="D21" s="38" t="s">
        <v>108</v>
      </c>
      <c r="E21" s="20"/>
      <c r="F21" s="30">
        <f>'HRM #1'!$B$24</f>
        <v>0.78999999999999992</v>
      </c>
      <c r="G21" s="31"/>
    </row>
    <row r="22" spans="1:10" s="18" customFormat="1" ht="233.25" customHeight="1" x14ac:dyDescent="0.35">
      <c r="A22" s="20" t="s">
        <v>97</v>
      </c>
      <c r="B22" s="20" t="s">
        <v>99</v>
      </c>
      <c r="C22" s="38" t="s">
        <v>111</v>
      </c>
      <c r="D22" s="38" t="s">
        <v>112</v>
      </c>
      <c r="E22" s="20"/>
      <c r="F22" s="30">
        <f>'HRM #2'!$B$24</f>
        <v>0.77151000000000003</v>
      </c>
      <c r="G22" s="31"/>
    </row>
    <row r="23" spans="1:10" s="18" customFormat="1" ht="233.25" customHeight="1" x14ac:dyDescent="0.35">
      <c r="A23" s="20" t="s">
        <v>97</v>
      </c>
      <c r="B23" s="20" t="s">
        <v>100</v>
      </c>
      <c r="C23" s="38" t="s">
        <v>115</v>
      </c>
      <c r="D23" s="38" t="s">
        <v>116</v>
      </c>
      <c r="E23" s="20"/>
      <c r="F23" s="30">
        <f>'HRM #3'!$B$24</f>
        <v>0.84570000000000001</v>
      </c>
      <c r="G23" s="31"/>
    </row>
    <row r="24" spans="1:10" s="18" customFormat="1" ht="233.25" customHeight="1" x14ac:dyDescent="0.35">
      <c r="A24" s="20" t="s">
        <v>97</v>
      </c>
      <c r="B24" s="20" t="s">
        <v>101</v>
      </c>
      <c r="C24" s="38" t="s">
        <v>118</v>
      </c>
      <c r="D24" s="38" t="s">
        <v>119</v>
      </c>
      <c r="E24" s="20"/>
      <c r="F24" s="30">
        <f>'HRM #4'!$B$24</f>
        <v>0.77403999999999995</v>
      </c>
      <c r="G24" s="31"/>
    </row>
    <row r="25" spans="1:10" s="18" customFormat="1" ht="233.25" customHeight="1" x14ac:dyDescent="0.35">
      <c r="A25" s="20" t="s">
        <v>97</v>
      </c>
      <c r="B25" s="20" t="s">
        <v>102</v>
      </c>
      <c r="C25" s="38" t="s">
        <v>121</v>
      </c>
      <c r="D25" s="38" t="s">
        <v>122</v>
      </c>
      <c r="E25" s="20"/>
      <c r="F25" s="30">
        <f>'HRM #5'!$B$24</f>
        <v>0.77392857142857152</v>
      </c>
      <c r="G25" s="31"/>
    </row>
    <row r="26" spans="1:10" s="18" customFormat="1" ht="233.25" customHeight="1" x14ac:dyDescent="0.35">
      <c r="A26" s="20" t="s">
        <v>97</v>
      </c>
      <c r="B26" s="20" t="s">
        <v>103</v>
      </c>
      <c r="C26" s="38" t="s">
        <v>124</v>
      </c>
      <c r="D26" s="38" t="s">
        <v>122</v>
      </c>
      <c r="E26" s="20"/>
      <c r="F26" s="30">
        <f>'HRM #6'!$B$24</f>
        <v>0.69792857142857145</v>
      </c>
      <c r="G26" s="31"/>
    </row>
    <row r="27" spans="1:10" s="18" customFormat="1" ht="233.25" customHeight="1" x14ac:dyDescent="0.35">
      <c r="A27" s="20" t="s">
        <v>97</v>
      </c>
      <c r="B27" s="20" t="s">
        <v>104</v>
      </c>
      <c r="C27" s="38" t="s">
        <v>126</v>
      </c>
      <c r="D27" s="38" t="s">
        <v>127</v>
      </c>
      <c r="E27" s="20"/>
      <c r="F27" s="30">
        <f>'HRM #7'!$B$24</f>
        <v>0.80191999999999997</v>
      </c>
      <c r="G27" s="31"/>
    </row>
    <row r="28" spans="1:10" s="18" customFormat="1" ht="233.25" customHeight="1" x14ac:dyDescent="0.35">
      <c r="A28" s="20" t="s">
        <v>97</v>
      </c>
      <c r="B28" s="20" t="s">
        <v>105</v>
      </c>
      <c r="C28" s="38" t="s">
        <v>129</v>
      </c>
      <c r="D28" s="38" t="s">
        <v>130</v>
      </c>
      <c r="E28" s="20"/>
      <c r="F28" s="30">
        <f>'HRM #8'!$B$24</f>
        <v>0.80874999999999997</v>
      </c>
      <c r="G28" s="31"/>
    </row>
    <row r="29" spans="1:10" ht="300" customHeight="1" x14ac:dyDescent="0.35">
      <c r="A29" s="38" t="s">
        <v>132</v>
      </c>
      <c r="B29" s="38" t="s">
        <v>134</v>
      </c>
      <c r="C29" s="38" t="s">
        <v>139</v>
      </c>
      <c r="D29" s="38" t="s">
        <v>140</v>
      </c>
      <c r="E29" s="48"/>
      <c r="F29" s="39">
        <f>'MGT #1'!$B$24</f>
        <v>0.71826499999999993</v>
      </c>
      <c r="G29" s="40"/>
      <c r="H29" s="41"/>
      <c r="I29" s="41"/>
      <c r="J29" s="41"/>
    </row>
    <row r="30" spans="1:10" ht="300" customHeight="1" x14ac:dyDescent="0.35">
      <c r="A30" s="38" t="s">
        <v>132</v>
      </c>
      <c r="B30" s="38" t="s">
        <v>135</v>
      </c>
      <c r="C30" s="38" t="s">
        <v>143</v>
      </c>
      <c r="D30" s="38" t="s">
        <v>140</v>
      </c>
      <c r="E30" s="38"/>
      <c r="F30" s="39">
        <f>'MGT #2'!$B$24</f>
        <v>0.70020583333333319</v>
      </c>
      <c r="G30" s="40"/>
      <c r="H30" s="41"/>
      <c r="I30" s="41"/>
      <c r="J30" s="41"/>
    </row>
    <row r="31" spans="1:10" ht="300" customHeight="1" x14ac:dyDescent="0.35">
      <c r="A31" s="38" t="s">
        <v>132</v>
      </c>
      <c r="B31" s="38" t="s">
        <v>136</v>
      </c>
      <c r="C31" s="38" t="s">
        <v>146</v>
      </c>
      <c r="D31" s="38" t="s">
        <v>147</v>
      </c>
      <c r="E31" s="41"/>
      <c r="F31" s="39">
        <f>'MGT #3'!$B$24</f>
        <v>0.77956000000000003</v>
      </c>
      <c r="G31" s="40"/>
      <c r="H31" s="41"/>
      <c r="I31" s="41"/>
      <c r="J31" s="41"/>
    </row>
    <row r="32" spans="1:10" ht="300" customHeight="1" x14ac:dyDescent="0.35">
      <c r="A32" s="38" t="s">
        <v>132</v>
      </c>
      <c r="B32" s="38" t="s">
        <v>137</v>
      </c>
      <c r="C32" s="38" t="s">
        <v>149</v>
      </c>
      <c r="D32" s="38" t="s">
        <v>150</v>
      </c>
      <c r="E32" s="38"/>
      <c r="F32" s="39">
        <f>'MGT #4'!$B$24</f>
        <v>0.74892000000000003</v>
      </c>
      <c r="G32" s="40"/>
      <c r="H32" s="41"/>
      <c r="I32" s="41"/>
      <c r="J32" s="41"/>
    </row>
    <row r="33" spans="1:10" ht="300" customHeight="1" x14ac:dyDescent="0.35">
      <c r="A33" s="38" t="s">
        <v>152</v>
      </c>
      <c r="B33" s="38" t="s">
        <v>153</v>
      </c>
      <c r="C33" s="38" t="s">
        <v>161</v>
      </c>
      <c r="D33" s="38" t="s">
        <v>162</v>
      </c>
      <c r="E33" s="38"/>
      <c r="F33" s="39">
        <f>'MKT #1 '!$B$24</f>
        <v>0.7251727272727273</v>
      </c>
      <c r="G33" s="40"/>
      <c r="H33" s="41"/>
      <c r="I33" s="41"/>
      <c r="J33" s="41"/>
    </row>
    <row r="34" spans="1:10" ht="300" customHeight="1" x14ac:dyDescent="0.35">
      <c r="A34" s="38" t="s">
        <v>152</v>
      </c>
      <c r="B34" s="38" t="s">
        <v>154</v>
      </c>
      <c r="C34" s="38" t="s">
        <v>164</v>
      </c>
      <c r="D34" s="38" t="s">
        <v>165</v>
      </c>
      <c r="E34" s="41"/>
      <c r="F34" s="39">
        <f>'MKT #2'!$B$24</f>
        <v>0.77091999999999994</v>
      </c>
      <c r="G34" s="40"/>
      <c r="H34" s="41"/>
      <c r="I34" s="41"/>
      <c r="J34" s="41"/>
    </row>
    <row r="35" spans="1:10" ht="300" customHeight="1" x14ac:dyDescent="0.35">
      <c r="A35" s="38" t="s">
        <v>152</v>
      </c>
      <c r="B35" s="38" t="s">
        <v>155</v>
      </c>
      <c r="C35" s="38" t="s">
        <v>167</v>
      </c>
      <c r="D35" s="38" t="s">
        <v>168</v>
      </c>
      <c r="E35" s="38"/>
      <c r="F35" s="39">
        <f>'MKT #3 '!$B$24</f>
        <v>0.73553333333333326</v>
      </c>
      <c r="G35" s="40"/>
      <c r="H35" s="41"/>
      <c r="I35" s="41"/>
      <c r="J35" s="41"/>
    </row>
    <row r="36" spans="1:10" ht="300" customHeight="1" x14ac:dyDescent="0.35">
      <c r="A36" s="38" t="s">
        <v>152</v>
      </c>
      <c r="B36" s="38" t="s">
        <v>156</v>
      </c>
      <c r="C36" s="38" t="s">
        <v>173</v>
      </c>
      <c r="D36" s="38" t="s">
        <v>174</v>
      </c>
      <c r="E36" s="38"/>
      <c r="F36" s="39">
        <f>'MKT #4'!$B$24</f>
        <v>0.73101481481481478</v>
      </c>
      <c r="G36" s="40"/>
      <c r="H36" s="41"/>
      <c r="I36" s="41"/>
      <c r="J36" s="41"/>
    </row>
    <row r="37" spans="1:10" ht="300" customHeight="1" x14ac:dyDescent="0.35">
      <c r="A37" s="38" t="s">
        <v>152</v>
      </c>
      <c r="B37" s="38" t="s">
        <v>157</v>
      </c>
      <c r="C37" s="38" t="s">
        <v>176</v>
      </c>
      <c r="D37" s="38" t="s">
        <v>177</v>
      </c>
      <c r="E37" s="38"/>
      <c r="F37" s="39">
        <f>'MKT #5'!$B$24</f>
        <v>0.80139999999999989</v>
      </c>
      <c r="G37" s="40"/>
      <c r="H37" s="41"/>
      <c r="I37" s="41"/>
      <c r="J37" s="41"/>
    </row>
    <row r="38" spans="1:10" ht="300" customHeight="1" x14ac:dyDescent="0.35">
      <c r="A38" s="38" t="s">
        <v>152</v>
      </c>
      <c r="B38" s="38" t="s">
        <v>158</v>
      </c>
      <c r="C38" s="38" t="s">
        <v>179</v>
      </c>
      <c r="D38" s="38" t="s">
        <v>180</v>
      </c>
      <c r="E38" s="38"/>
      <c r="F38" s="39">
        <f>'MKT #6'!$B$24</f>
        <v>0.7148000000000001</v>
      </c>
      <c r="G38" s="40"/>
      <c r="H38" s="41"/>
      <c r="I38" s="41"/>
      <c r="J38" s="41"/>
    </row>
    <row r="39" spans="1:10" ht="300" customHeight="1" x14ac:dyDescent="0.35">
      <c r="A39" s="38" t="s">
        <v>152</v>
      </c>
      <c r="B39" s="38" t="s">
        <v>159</v>
      </c>
      <c r="C39" s="38" t="s">
        <v>183</v>
      </c>
      <c r="D39" s="38" t="s">
        <v>184</v>
      </c>
      <c r="E39" s="38"/>
      <c r="F39" s="39">
        <f>'MKT #7'!$B$24</f>
        <v>0.80381999999999998</v>
      </c>
      <c r="G39" s="40"/>
      <c r="H39" s="41"/>
      <c r="I39" s="41"/>
      <c r="J39" s="41"/>
    </row>
    <row r="40" spans="1:10" ht="300" customHeight="1" x14ac:dyDescent="0.35">
      <c r="A40" s="38" t="s">
        <v>187</v>
      </c>
      <c r="B40" s="38" t="s">
        <v>188</v>
      </c>
      <c r="C40" s="38" t="s">
        <v>196</v>
      </c>
      <c r="D40" s="38" t="s">
        <v>197</v>
      </c>
      <c r="E40" s="38"/>
      <c r="F40" s="39">
        <f>'TOUR #1'!$B$24</f>
        <v>0.74565555555555552</v>
      </c>
      <c r="G40" s="40"/>
      <c r="H40" s="41"/>
      <c r="I40" s="41"/>
      <c r="J40" s="41"/>
    </row>
    <row r="41" spans="1:10" ht="300" customHeight="1" x14ac:dyDescent="0.35">
      <c r="A41" s="38" t="s">
        <v>187</v>
      </c>
      <c r="B41" s="38" t="s">
        <v>189</v>
      </c>
      <c r="C41" s="38" t="s">
        <v>199</v>
      </c>
      <c r="D41" s="38" t="s">
        <v>202</v>
      </c>
      <c r="E41" s="51"/>
      <c r="F41" s="52">
        <f>'TOUR #2 - #4'!$B$24</f>
        <v>0.84399999999999997</v>
      </c>
      <c r="G41" s="53"/>
      <c r="H41" s="51"/>
      <c r="I41" s="51"/>
      <c r="J41" s="41"/>
    </row>
    <row r="42" spans="1:10" ht="300" customHeight="1" x14ac:dyDescent="0.35">
      <c r="A42" s="38" t="s">
        <v>187</v>
      </c>
      <c r="B42" s="38" t="s">
        <v>190</v>
      </c>
      <c r="C42" s="38" t="s">
        <v>200</v>
      </c>
      <c r="D42" s="38" t="s">
        <v>202</v>
      </c>
      <c r="E42" s="51"/>
      <c r="F42" s="52"/>
      <c r="G42" s="53"/>
      <c r="H42" s="51"/>
      <c r="I42" s="51"/>
      <c r="J42" s="41"/>
    </row>
    <row r="43" spans="1:10" ht="300" customHeight="1" x14ac:dyDescent="0.35">
      <c r="A43" s="38" t="s">
        <v>187</v>
      </c>
      <c r="B43" s="38" t="s">
        <v>191</v>
      </c>
      <c r="C43" s="38" t="s">
        <v>201</v>
      </c>
      <c r="D43" s="38" t="s">
        <v>202</v>
      </c>
      <c r="E43" s="51"/>
      <c r="F43" s="52"/>
      <c r="G43" s="53"/>
      <c r="H43" s="51"/>
      <c r="I43" s="51"/>
      <c r="J43" s="41"/>
    </row>
    <row r="44" spans="1:10" ht="300" customHeight="1" x14ac:dyDescent="0.35">
      <c r="A44" s="38" t="s">
        <v>187</v>
      </c>
      <c r="B44" s="38" t="s">
        <v>192</v>
      </c>
      <c r="C44" s="38" t="s">
        <v>205</v>
      </c>
      <c r="D44" s="38" t="s">
        <v>206</v>
      </c>
      <c r="E44" s="38"/>
      <c r="F44" s="39">
        <f>'TOUR #5'!$B$24</f>
        <v>0.82750000000000001</v>
      </c>
      <c r="G44" s="40"/>
      <c r="H44" s="41"/>
      <c r="I44" s="41"/>
      <c r="J44" s="41"/>
    </row>
    <row r="45" spans="1:10" ht="300" customHeight="1" x14ac:dyDescent="0.35">
      <c r="A45" s="38" t="s">
        <v>187</v>
      </c>
      <c r="B45" s="38" t="s">
        <v>193</v>
      </c>
      <c r="C45" s="38" t="s">
        <v>208</v>
      </c>
      <c r="D45" s="38" t="s">
        <v>210</v>
      </c>
      <c r="E45" s="51"/>
      <c r="F45" s="52">
        <f>'TOUR #6 - #7'!$B$24</f>
        <v>0.755</v>
      </c>
      <c r="G45" s="53"/>
      <c r="H45" s="51"/>
      <c r="I45" s="51"/>
      <c r="J45" s="41"/>
    </row>
    <row r="46" spans="1:10" ht="300" customHeight="1" x14ac:dyDescent="0.35">
      <c r="A46" s="38" t="s">
        <v>187</v>
      </c>
      <c r="B46" s="38" t="s">
        <v>194</v>
      </c>
      <c r="C46" s="38" t="s">
        <v>209</v>
      </c>
      <c r="D46" s="38" t="s">
        <v>210</v>
      </c>
      <c r="E46" s="51"/>
      <c r="F46" s="52"/>
      <c r="G46" s="53"/>
      <c r="H46" s="51"/>
      <c r="I46" s="51"/>
    </row>
  </sheetData>
  <mergeCells count="10">
    <mergeCell ref="E45:E46"/>
    <mergeCell ref="F45:F46"/>
    <mergeCell ref="G45:G46"/>
    <mergeCell ref="H45:H46"/>
    <mergeCell ref="I45:I46"/>
    <mergeCell ref="E41:E43"/>
    <mergeCell ref="F41:F43"/>
    <mergeCell ref="G41:G43"/>
    <mergeCell ref="H41:H43"/>
    <mergeCell ref="I41:I43"/>
  </mergeCells>
  <pageMargins left="0.75" right="0.75" top="1" bottom="1" header="0.5" footer="0.5"/>
  <pageSetup scale="10" fitToHeight="3" orientation="portrait" horizontalDpi="4294967292" verticalDpi="4294967292" r:id="rId1"/>
  <rowBreaks count="1" manualBreakCount="1">
    <brk id="50" max="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37790-24D1-47ED-99BC-5D3CF5193FEF}">
  <dimension ref="A1:I37"/>
  <sheetViews>
    <sheetView view="pageBreakPreview" topLeftCell="A9" zoomScale="110" zoomScaleNormal="100" zoomScaleSheetLayoutView="110" workbookViewId="0">
      <selection activeCell="B20" sqref="B20"/>
    </sheetView>
  </sheetViews>
  <sheetFormatPr defaultColWidth="10.83203125" defaultRowHeight="15.5" x14ac:dyDescent="0.35"/>
  <cols>
    <col min="1" max="1" width="14.5" style="4" customWidth="1"/>
    <col min="2" max="2" width="10.83203125" style="4"/>
    <col min="3" max="3" width="20.83203125" style="4" customWidth="1"/>
    <col min="4" max="8" width="10.83203125" style="4"/>
    <col min="9" max="9" width="27.83203125" style="4" customWidth="1"/>
    <col min="10" max="256" width="10.83203125" style="4"/>
    <col min="257" max="257" width="14.5" style="4" customWidth="1"/>
    <col min="258" max="258" width="10.83203125" style="4"/>
    <col min="259" max="259" width="20.83203125" style="4" customWidth="1"/>
    <col min="260" max="264" width="10.83203125" style="4"/>
    <col min="265" max="265" width="27.83203125" style="4" customWidth="1"/>
    <col min="266" max="512" width="10.83203125" style="4"/>
    <col min="513" max="513" width="14.5" style="4" customWidth="1"/>
    <col min="514" max="514" width="10.83203125" style="4"/>
    <col min="515" max="515" width="20.83203125" style="4" customWidth="1"/>
    <col min="516" max="520" width="10.83203125" style="4"/>
    <col min="521" max="521" width="27.83203125" style="4" customWidth="1"/>
    <col min="522" max="768" width="10.83203125" style="4"/>
    <col min="769" max="769" width="14.5" style="4" customWidth="1"/>
    <col min="770" max="770" width="10.83203125" style="4"/>
    <col min="771" max="771" width="20.83203125" style="4" customWidth="1"/>
    <col min="772" max="776" width="10.83203125" style="4"/>
    <col min="777" max="777" width="27.83203125" style="4" customWidth="1"/>
    <col min="778" max="1024" width="10.83203125" style="4"/>
    <col min="1025" max="1025" width="14.5" style="4" customWidth="1"/>
    <col min="1026" max="1026" width="10.83203125" style="4"/>
    <col min="1027" max="1027" width="20.83203125" style="4" customWidth="1"/>
    <col min="1028" max="1032" width="10.83203125" style="4"/>
    <col min="1033" max="1033" width="27.83203125" style="4" customWidth="1"/>
    <col min="1034" max="1280" width="10.83203125" style="4"/>
    <col min="1281" max="1281" width="14.5" style="4" customWidth="1"/>
    <col min="1282" max="1282" width="10.83203125" style="4"/>
    <col min="1283" max="1283" width="20.83203125" style="4" customWidth="1"/>
    <col min="1284" max="1288" width="10.83203125" style="4"/>
    <col min="1289" max="1289" width="27.83203125" style="4" customWidth="1"/>
    <col min="1290" max="1536" width="10.83203125" style="4"/>
    <col min="1537" max="1537" width="14.5" style="4" customWidth="1"/>
    <col min="1538" max="1538" width="10.83203125" style="4"/>
    <col min="1539" max="1539" width="20.83203125" style="4" customWidth="1"/>
    <col min="1540" max="1544" width="10.83203125" style="4"/>
    <col min="1545" max="1545" width="27.83203125" style="4" customWidth="1"/>
    <col min="1546" max="1792" width="10.83203125" style="4"/>
    <col min="1793" max="1793" width="14.5" style="4" customWidth="1"/>
    <col min="1794" max="1794" width="10.83203125" style="4"/>
    <col min="1795" max="1795" width="20.83203125" style="4" customWidth="1"/>
    <col min="1796" max="1800" width="10.83203125" style="4"/>
    <col min="1801" max="1801" width="27.83203125" style="4" customWidth="1"/>
    <col min="1802" max="2048" width="10.83203125" style="4"/>
    <col min="2049" max="2049" width="14.5" style="4" customWidth="1"/>
    <col min="2050" max="2050" width="10.83203125" style="4"/>
    <col min="2051" max="2051" width="20.83203125" style="4" customWidth="1"/>
    <col min="2052" max="2056" width="10.83203125" style="4"/>
    <col min="2057" max="2057" width="27.83203125" style="4" customWidth="1"/>
    <col min="2058" max="2304" width="10.83203125" style="4"/>
    <col min="2305" max="2305" width="14.5" style="4" customWidth="1"/>
    <col min="2306" max="2306" width="10.83203125" style="4"/>
    <col min="2307" max="2307" width="20.83203125" style="4" customWidth="1"/>
    <col min="2308" max="2312" width="10.83203125" style="4"/>
    <col min="2313" max="2313" width="27.83203125" style="4" customWidth="1"/>
    <col min="2314" max="2560" width="10.83203125" style="4"/>
    <col min="2561" max="2561" width="14.5" style="4" customWidth="1"/>
    <col min="2562" max="2562" width="10.83203125" style="4"/>
    <col min="2563" max="2563" width="20.83203125" style="4" customWidth="1"/>
    <col min="2564" max="2568" width="10.83203125" style="4"/>
    <col min="2569" max="2569" width="27.83203125" style="4" customWidth="1"/>
    <col min="2570" max="2816" width="10.83203125" style="4"/>
    <col min="2817" max="2817" width="14.5" style="4" customWidth="1"/>
    <col min="2818" max="2818" width="10.83203125" style="4"/>
    <col min="2819" max="2819" width="20.83203125" style="4" customWidth="1"/>
    <col min="2820" max="2824" width="10.83203125" style="4"/>
    <col min="2825" max="2825" width="27.83203125" style="4" customWidth="1"/>
    <col min="2826" max="3072" width="10.83203125" style="4"/>
    <col min="3073" max="3073" width="14.5" style="4" customWidth="1"/>
    <col min="3074" max="3074" width="10.83203125" style="4"/>
    <col min="3075" max="3075" width="20.83203125" style="4" customWidth="1"/>
    <col min="3076" max="3080" width="10.83203125" style="4"/>
    <col min="3081" max="3081" width="27.83203125" style="4" customWidth="1"/>
    <col min="3082" max="3328" width="10.83203125" style="4"/>
    <col min="3329" max="3329" width="14.5" style="4" customWidth="1"/>
    <col min="3330" max="3330" width="10.83203125" style="4"/>
    <col min="3331" max="3331" width="20.83203125" style="4" customWidth="1"/>
    <col min="3332" max="3336" width="10.83203125" style="4"/>
    <col min="3337" max="3337" width="27.83203125" style="4" customWidth="1"/>
    <col min="3338" max="3584" width="10.83203125" style="4"/>
    <col min="3585" max="3585" width="14.5" style="4" customWidth="1"/>
    <col min="3586" max="3586" width="10.83203125" style="4"/>
    <col min="3587" max="3587" width="20.83203125" style="4" customWidth="1"/>
    <col min="3588" max="3592" width="10.83203125" style="4"/>
    <col min="3593" max="3593" width="27.83203125" style="4" customWidth="1"/>
    <col min="3594" max="3840" width="10.83203125" style="4"/>
    <col min="3841" max="3841" width="14.5" style="4" customWidth="1"/>
    <col min="3842" max="3842" width="10.83203125" style="4"/>
    <col min="3843" max="3843" width="20.83203125" style="4" customWidth="1"/>
    <col min="3844" max="3848" width="10.83203125" style="4"/>
    <col min="3849" max="3849" width="27.83203125" style="4" customWidth="1"/>
    <col min="3850" max="4096" width="10.83203125" style="4"/>
    <col min="4097" max="4097" width="14.5" style="4" customWidth="1"/>
    <col min="4098" max="4098" width="10.83203125" style="4"/>
    <col min="4099" max="4099" width="20.83203125" style="4" customWidth="1"/>
    <col min="4100" max="4104" width="10.83203125" style="4"/>
    <col min="4105" max="4105" width="27.83203125" style="4" customWidth="1"/>
    <col min="4106" max="4352" width="10.83203125" style="4"/>
    <col min="4353" max="4353" width="14.5" style="4" customWidth="1"/>
    <col min="4354" max="4354" width="10.83203125" style="4"/>
    <col min="4355" max="4355" width="20.83203125" style="4" customWidth="1"/>
    <col min="4356" max="4360" width="10.83203125" style="4"/>
    <col min="4361" max="4361" width="27.83203125" style="4" customWidth="1"/>
    <col min="4362" max="4608" width="10.83203125" style="4"/>
    <col min="4609" max="4609" width="14.5" style="4" customWidth="1"/>
    <col min="4610" max="4610" width="10.83203125" style="4"/>
    <col min="4611" max="4611" width="20.83203125" style="4" customWidth="1"/>
    <col min="4612" max="4616" width="10.83203125" style="4"/>
    <col min="4617" max="4617" width="27.83203125" style="4" customWidth="1"/>
    <col min="4618" max="4864" width="10.83203125" style="4"/>
    <col min="4865" max="4865" width="14.5" style="4" customWidth="1"/>
    <col min="4866" max="4866" width="10.83203125" style="4"/>
    <col min="4867" max="4867" width="20.83203125" style="4" customWidth="1"/>
    <col min="4868" max="4872" width="10.83203125" style="4"/>
    <col min="4873" max="4873" width="27.83203125" style="4" customWidth="1"/>
    <col min="4874" max="5120" width="10.83203125" style="4"/>
    <col min="5121" max="5121" width="14.5" style="4" customWidth="1"/>
    <col min="5122" max="5122" width="10.83203125" style="4"/>
    <col min="5123" max="5123" width="20.83203125" style="4" customWidth="1"/>
    <col min="5124" max="5128" width="10.83203125" style="4"/>
    <col min="5129" max="5129" width="27.83203125" style="4" customWidth="1"/>
    <col min="5130" max="5376" width="10.83203125" style="4"/>
    <col min="5377" max="5377" width="14.5" style="4" customWidth="1"/>
    <col min="5378" max="5378" width="10.83203125" style="4"/>
    <col min="5379" max="5379" width="20.83203125" style="4" customWidth="1"/>
    <col min="5380" max="5384" width="10.83203125" style="4"/>
    <col min="5385" max="5385" width="27.83203125" style="4" customWidth="1"/>
    <col min="5386" max="5632" width="10.83203125" style="4"/>
    <col min="5633" max="5633" width="14.5" style="4" customWidth="1"/>
    <col min="5634" max="5634" width="10.83203125" style="4"/>
    <col min="5635" max="5635" width="20.83203125" style="4" customWidth="1"/>
    <col min="5636" max="5640" width="10.83203125" style="4"/>
    <col min="5641" max="5641" width="27.83203125" style="4" customWidth="1"/>
    <col min="5642" max="5888" width="10.83203125" style="4"/>
    <col min="5889" max="5889" width="14.5" style="4" customWidth="1"/>
    <col min="5890" max="5890" width="10.83203125" style="4"/>
    <col min="5891" max="5891" width="20.83203125" style="4" customWidth="1"/>
    <col min="5892" max="5896" width="10.83203125" style="4"/>
    <col min="5897" max="5897" width="27.83203125" style="4" customWidth="1"/>
    <col min="5898" max="6144" width="10.83203125" style="4"/>
    <col min="6145" max="6145" width="14.5" style="4" customWidth="1"/>
    <col min="6146" max="6146" width="10.83203125" style="4"/>
    <col min="6147" max="6147" width="20.83203125" style="4" customWidth="1"/>
    <col min="6148" max="6152" width="10.83203125" style="4"/>
    <col min="6153" max="6153" width="27.83203125" style="4" customWidth="1"/>
    <col min="6154" max="6400" width="10.83203125" style="4"/>
    <col min="6401" max="6401" width="14.5" style="4" customWidth="1"/>
    <col min="6402" max="6402" width="10.83203125" style="4"/>
    <col min="6403" max="6403" width="20.83203125" style="4" customWidth="1"/>
    <col min="6404" max="6408" width="10.83203125" style="4"/>
    <col min="6409" max="6409" width="27.83203125" style="4" customWidth="1"/>
    <col min="6410" max="6656" width="10.83203125" style="4"/>
    <col min="6657" max="6657" width="14.5" style="4" customWidth="1"/>
    <col min="6658" max="6658" width="10.83203125" style="4"/>
    <col min="6659" max="6659" width="20.83203125" style="4" customWidth="1"/>
    <col min="6660" max="6664" width="10.83203125" style="4"/>
    <col min="6665" max="6665" width="27.83203125" style="4" customWidth="1"/>
    <col min="6666" max="6912" width="10.83203125" style="4"/>
    <col min="6913" max="6913" width="14.5" style="4" customWidth="1"/>
    <col min="6914" max="6914" width="10.83203125" style="4"/>
    <col min="6915" max="6915" width="20.83203125" style="4" customWidth="1"/>
    <col min="6916" max="6920" width="10.83203125" style="4"/>
    <col min="6921" max="6921" width="27.83203125" style="4" customWidth="1"/>
    <col min="6922" max="7168" width="10.83203125" style="4"/>
    <col min="7169" max="7169" width="14.5" style="4" customWidth="1"/>
    <col min="7170" max="7170" width="10.83203125" style="4"/>
    <col min="7171" max="7171" width="20.83203125" style="4" customWidth="1"/>
    <col min="7172" max="7176" width="10.83203125" style="4"/>
    <col min="7177" max="7177" width="27.83203125" style="4" customWidth="1"/>
    <col min="7178" max="7424" width="10.83203125" style="4"/>
    <col min="7425" max="7425" width="14.5" style="4" customWidth="1"/>
    <col min="7426" max="7426" width="10.83203125" style="4"/>
    <col min="7427" max="7427" width="20.83203125" style="4" customWidth="1"/>
    <col min="7428" max="7432" width="10.83203125" style="4"/>
    <col min="7433" max="7433" width="27.83203125" style="4" customWidth="1"/>
    <col min="7434" max="7680" width="10.83203125" style="4"/>
    <col min="7681" max="7681" width="14.5" style="4" customWidth="1"/>
    <col min="7682" max="7682" width="10.83203125" style="4"/>
    <col min="7683" max="7683" width="20.83203125" style="4" customWidth="1"/>
    <col min="7684" max="7688" width="10.83203125" style="4"/>
    <col min="7689" max="7689" width="27.83203125" style="4" customWidth="1"/>
    <col min="7690" max="7936" width="10.83203125" style="4"/>
    <col min="7937" max="7937" width="14.5" style="4" customWidth="1"/>
    <col min="7938" max="7938" width="10.83203125" style="4"/>
    <col min="7939" max="7939" width="20.83203125" style="4" customWidth="1"/>
    <col min="7940" max="7944" width="10.83203125" style="4"/>
    <col min="7945" max="7945" width="27.83203125" style="4" customWidth="1"/>
    <col min="7946" max="8192" width="10.83203125" style="4"/>
    <col min="8193" max="8193" width="14.5" style="4" customWidth="1"/>
    <col min="8194" max="8194" width="10.83203125" style="4"/>
    <col min="8195" max="8195" width="20.83203125" style="4" customWidth="1"/>
    <col min="8196" max="8200" width="10.83203125" style="4"/>
    <col min="8201" max="8201" width="27.83203125" style="4" customWidth="1"/>
    <col min="8202" max="8448" width="10.83203125" style="4"/>
    <col min="8449" max="8449" width="14.5" style="4" customWidth="1"/>
    <col min="8450" max="8450" width="10.83203125" style="4"/>
    <col min="8451" max="8451" width="20.83203125" style="4" customWidth="1"/>
    <col min="8452" max="8456" width="10.83203125" style="4"/>
    <col min="8457" max="8457" width="27.83203125" style="4" customWidth="1"/>
    <col min="8458" max="8704" width="10.83203125" style="4"/>
    <col min="8705" max="8705" width="14.5" style="4" customWidth="1"/>
    <col min="8706" max="8706" width="10.83203125" style="4"/>
    <col min="8707" max="8707" width="20.83203125" style="4" customWidth="1"/>
    <col min="8708" max="8712" width="10.83203125" style="4"/>
    <col min="8713" max="8713" width="27.83203125" style="4" customWidth="1"/>
    <col min="8714" max="8960" width="10.83203125" style="4"/>
    <col min="8961" max="8961" width="14.5" style="4" customWidth="1"/>
    <col min="8962" max="8962" width="10.83203125" style="4"/>
    <col min="8963" max="8963" width="20.83203125" style="4" customWidth="1"/>
    <col min="8964" max="8968" width="10.83203125" style="4"/>
    <col min="8969" max="8969" width="27.83203125" style="4" customWidth="1"/>
    <col min="8970" max="9216" width="10.83203125" style="4"/>
    <col min="9217" max="9217" width="14.5" style="4" customWidth="1"/>
    <col min="9218" max="9218" width="10.83203125" style="4"/>
    <col min="9219" max="9219" width="20.83203125" style="4" customWidth="1"/>
    <col min="9220" max="9224" width="10.83203125" style="4"/>
    <col min="9225" max="9225" width="27.83203125" style="4" customWidth="1"/>
    <col min="9226" max="9472" width="10.83203125" style="4"/>
    <col min="9473" max="9473" width="14.5" style="4" customWidth="1"/>
    <col min="9474" max="9474" width="10.83203125" style="4"/>
    <col min="9475" max="9475" width="20.83203125" style="4" customWidth="1"/>
    <col min="9476" max="9480" width="10.83203125" style="4"/>
    <col min="9481" max="9481" width="27.83203125" style="4" customWidth="1"/>
    <col min="9482" max="9728" width="10.83203125" style="4"/>
    <col min="9729" max="9729" width="14.5" style="4" customWidth="1"/>
    <col min="9730" max="9730" width="10.83203125" style="4"/>
    <col min="9731" max="9731" width="20.83203125" style="4" customWidth="1"/>
    <col min="9732" max="9736" width="10.83203125" style="4"/>
    <col min="9737" max="9737" width="27.83203125" style="4" customWidth="1"/>
    <col min="9738" max="9984" width="10.83203125" style="4"/>
    <col min="9985" max="9985" width="14.5" style="4" customWidth="1"/>
    <col min="9986" max="9986" width="10.83203125" style="4"/>
    <col min="9987" max="9987" width="20.83203125" style="4" customWidth="1"/>
    <col min="9988" max="9992" width="10.83203125" style="4"/>
    <col min="9993" max="9993" width="27.83203125" style="4" customWidth="1"/>
    <col min="9994" max="10240" width="10.83203125" style="4"/>
    <col min="10241" max="10241" width="14.5" style="4" customWidth="1"/>
    <col min="10242" max="10242" width="10.83203125" style="4"/>
    <col min="10243" max="10243" width="20.83203125" style="4" customWidth="1"/>
    <col min="10244" max="10248" width="10.83203125" style="4"/>
    <col min="10249" max="10249" width="27.83203125" style="4" customWidth="1"/>
    <col min="10250" max="10496" width="10.83203125" style="4"/>
    <col min="10497" max="10497" width="14.5" style="4" customWidth="1"/>
    <col min="10498" max="10498" width="10.83203125" style="4"/>
    <col min="10499" max="10499" width="20.83203125" style="4" customWidth="1"/>
    <col min="10500" max="10504" width="10.83203125" style="4"/>
    <col min="10505" max="10505" width="27.83203125" style="4" customWidth="1"/>
    <col min="10506" max="10752" width="10.83203125" style="4"/>
    <col min="10753" max="10753" width="14.5" style="4" customWidth="1"/>
    <col min="10754" max="10754" width="10.83203125" style="4"/>
    <col min="10755" max="10755" width="20.83203125" style="4" customWidth="1"/>
    <col min="10756" max="10760" width="10.83203125" style="4"/>
    <col min="10761" max="10761" width="27.83203125" style="4" customWidth="1"/>
    <col min="10762" max="11008" width="10.83203125" style="4"/>
    <col min="11009" max="11009" width="14.5" style="4" customWidth="1"/>
    <col min="11010" max="11010" width="10.83203125" style="4"/>
    <col min="11011" max="11011" width="20.83203125" style="4" customWidth="1"/>
    <col min="11012" max="11016" width="10.83203125" style="4"/>
    <col min="11017" max="11017" width="27.83203125" style="4" customWidth="1"/>
    <col min="11018" max="11264" width="10.83203125" style="4"/>
    <col min="11265" max="11265" width="14.5" style="4" customWidth="1"/>
    <col min="11266" max="11266" width="10.83203125" style="4"/>
    <col min="11267" max="11267" width="20.83203125" style="4" customWidth="1"/>
    <col min="11268" max="11272" width="10.83203125" style="4"/>
    <col min="11273" max="11273" width="27.83203125" style="4" customWidth="1"/>
    <col min="11274" max="11520" width="10.83203125" style="4"/>
    <col min="11521" max="11521" width="14.5" style="4" customWidth="1"/>
    <col min="11522" max="11522" width="10.83203125" style="4"/>
    <col min="11523" max="11523" width="20.83203125" style="4" customWidth="1"/>
    <col min="11524" max="11528" width="10.83203125" style="4"/>
    <col min="11529" max="11529" width="27.83203125" style="4" customWidth="1"/>
    <col min="11530" max="11776" width="10.83203125" style="4"/>
    <col min="11777" max="11777" width="14.5" style="4" customWidth="1"/>
    <col min="11778" max="11778" width="10.83203125" style="4"/>
    <col min="11779" max="11779" width="20.83203125" style="4" customWidth="1"/>
    <col min="11780" max="11784" width="10.83203125" style="4"/>
    <col min="11785" max="11785" width="27.83203125" style="4" customWidth="1"/>
    <col min="11786" max="12032" width="10.83203125" style="4"/>
    <col min="12033" max="12033" width="14.5" style="4" customWidth="1"/>
    <col min="12034" max="12034" width="10.83203125" style="4"/>
    <col min="12035" max="12035" width="20.83203125" style="4" customWidth="1"/>
    <col min="12036" max="12040" width="10.83203125" style="4"/>
    <col min="12041" max="12041" width="27.83203125" style="4" customWidth="1"/>
    <col min="12042" max="12288" width="10.83203125" style="4"/>
    <col min="12289" max="12289" width="14.5" style="4" customWidth="1"/>
    <col min="12290" max="12290" width="10.83203125" style="4"/>
    <col min="12291" max="12291" width="20.83203125" style="4" customWidth="1"/>
    <col min="12292" max="12296" width="10.83203125" style="4"/>
    <col min="12297" max="12297" width="27.83203125" style="4" customWidth="1"/>
    <col min="12298" max="12544" width="10.83203125" style="4"/>
    <col min="12545" max="12545" width="14.5" style="4" customWidth="1"/>
    <col min="12546" max="12546" width="10.83203125" style="4"/>
    <col min="12547" max="12547" width="20.83203125" style="4" customWidth="1"/>
    <col min="12548" max="12552" width="10.83203125" style="4"/>
    <col min="12553" max="12553" width="27.83203125" style="4" customWidth="1"/>
    <col min="12554" max="12800" width="10.83203125" style="4"/>
    <col min="12801" max="12801" width="14.5" style="4" customWidth="1"/>
    <col min="12802" max="12802" width="10.83203125" style="4"/>
    <col min="12803" max="12803" width="20.83203125" style="4" customWidth="1"/>
    <col min="12804" max="12808" width="10.83203125" style="4"/>
    <col min="12809" max="12809" width="27.83203125" style="4" customWidth="1"/>
    <col min="12810" max="13056" width="10.83203125" style="4"/>
    <col min="13057" max="13057" width="14.5" style="4" customWidth="1"/>
    <col min="13058" max="13058" width="10.83203125" style="4"/>
    <col min="13059" max="13059" width="20.83203125" style="4" customWidth="1"/>
    <col min="13060" max="13064" width="10.83203125" style="4"/>
    <col min="13065" max="13065" width="27.83203125" style="4" customWidth="1"/>
    <col min="13066" max="13312" width="10.83203125" style="4"/>
    <col min="13313" max="13313" width="14.5" style="4" customWidth="1"/>
    <col min="13314" max="13314" width="10.83203125" style="4"/>
    <col min="13315" max="13315" width="20.83203125" style="4" customWidth="1"/>
    <col min="13316" max="13320" width="10.83203125" style="4"/>
    <col min="13321" max="13321" width="27.83203125" style="4" customWidth="1"/>
    <col min="13322" max="13568" width="10.83203125" style="4"/>
    <col min="13569" max="13569" width="14.5" style="4" customWidth="1"/>
    <col min="13570" max="13570" width="10.83203125" style="4"/>
    <col min="13571" max="13571" width="20.83203125" style="4" customWidth="1"/>
    <col min="13572" max="13576" width="10.83203125" style="4"/>
    <col min="13577" max="13577" width="27.83203125" style="4" customWidth="1"/>
    <col min="13578" max="13824" width="10.83203125" style="4"/>
    <col min="13825" max="13825" width="14.5" style="4" customWidth="1"/>
    <col min="13826" max="13826" width="10.83203125" style="4"/>
    <col min="13827" max="13827" width="20.83203125" style="4" customWidth="1"/>
    <col min="13828" max="13832" width="10.83203125" style="4"/>
    <col min="13833" max="13833" width="27.83203125" style="4" customWidth="1"/>
    <col min="13834" max="14080" width="10.83203125" style="4"/>
    <col min="14081" max="14081" width="14.5" style="4" customWidth="1"/>
    <col min="14082" max="14082" width="10.83203125" style="4"/>
    <col min="14083" max="14083" width="20.83203125" style="4" customWidth="1"/>
    <col min="14084" max="14088" width="10.83203125" style="4"/>
    <col min="14089" max="14089" width="27.83203125" style="4" customWidth="1"/>
    <col min="14090" max="14336" width="10.83203125" style="4"/>
    <col min="14337" max="14337" width="14.5" style="4" customWidth="1"/>
    <col min="14338" max="14338" width="10.83203125" style="4"/>
    <col min="14339" max="14339" width="20.83203125" style="4" customWidth="1"/>
    <col min="14340" max="14344" width="10.83203125" style="4"/>
    <col min="14345" max="14345" width="27.83203125" style="4" customWidth="1"/>
    <col min="14346" max="14592" width="10.83203125" style="4"/>
    <col min="14593" max="14593" width="14.5" style="4" customWidth="1"/>
    <col min="14594" max="14594" width="10.83203125" style="4"/>
    <col min="14595" max="14595" width="20.83203125" style="4" customWidth="1"/>
    <col min="14596" max="14600" width="10.83203125" style="4"/>
    <col min="14601" max="14601" width="27.83203125" style="4" customWidth="1"/>
    <col min="14602" max="14848" width="10.83203125" style="4"/>
    <col min="14849" max="14849" width="14.5" style="4" customWidth="1"/>
    <col min="14850" max="14850" width="10.83203125" style="4"/>
    <col min="14851" max="14851" width="20.83203125" style="4" customWidth="1"/>
    <col min="14852" max="14856" width="10.83203125" style="4"/>
    <col min="14857" max="14857" width="27.83203125" style="4" customWidth="1"/>
    <col min="14858" max="15104" width="10.83203125" style="4"/>
    <col min="15105" max="15105" width="14.5" style="4" customWidth="1"/>
    <col min="15106" max="15106" width="10.83203125" style="4"/>
    <col min="15107" max="15107" width="20.83203125" style="4" customWidth="1"/>
    <col min="15108" max="15112" width="10.83203125" style="4"/>
    <col min="15113" max="15113" width="27.83203125" style="4" customWidth="1"/>
    <col min="15114" max="15360" width="10.83203125" style="4"/>
    <col min="15361" max="15361" width="14.5" style="4" customWidth="1"/>
    <col min="15362" max="15362" width="10.83203125" style="4"/>
    <col min="15363" max="15363" width="20.83203125" style="4" customWidth="1"/>
    <col min="15364" max="15368" width="10.83203125" style="4"/>
    <col min="15369" max="15369" width="27.83203125" style="4" customWidth="1"/>
    <col min="15370" max="15616" width="10.83203125" style="4"/>
    <col min="15617" max="15617" width="14.5" style="4" customWidth="1"/>
    <col min="15618" max="15618" width="10.83203125" style="4"/>
    <col min="15619" max="15619" width="20.83203125" style="4" customWidth="1"/>
    <col min="15620" max="15624" width="10.83203125" style="4"/>
    <col min="15625" max="15625" width="27.83203125" style="4" customWidth="1"/>
    <col min="15626" max="15872" width="10.83203125" style="4"/>
    <col min="15873" max="15873" width="14.5" style="4" customWidth="1"/>
    <col min="15874" max="15874" width="10.83203125" style="4"/>
    <col min="15875" max="15875" width="20.83203125" style="4" customWidth="1"/>
    <col min="15876" max="15880" width="10.83203125" style="4"/>
    <col min="15881" max="15881" width="27.83203125" style="4" customWidth="1"/>
    <col min="15882" max="16128" width="10.83203125" style="4"/>
    <col min="16129" max="16129" width="14.5" style="4" customWidth="1"/>
    <col min="16130" max="16130" width="10.83203125" style="4"/>
    <col min="16131" max="16131" width="20.83203125" style="4" customWidth="1"/>
    <col min="16132" max="16136" width="10.83203125" style="4"/>
    <col min="16137" max="16137" width="27.83203125" style="4" customWidth="1"/>
    <col min="16138" max="16384" width="10.83203125" style="4"/>
  </cols>
  <sheetData>
    <row r="1" spans="1:9" s="2" customFormat="1" ht="20.5" x14ac:dyDescent="0.45">
      <c r="A1" s="1" t="s">
        <v>0</v>
      </c>
    </row>
    <row r="2" spans="1:9" s="2" customFormat="1" ht="20.5" x14ac:dyDescent="0.45">
      <c r="A2" s="1" t="s">
        <v>1</v>
      </c>
    </row>
    <row r="4" spans="1:9" x14ac:dyDescent="0.35">
      <c r="A4" s="3" t="s">
        <v>18</v>
      </c>
    </row>
    <row r="5" spans="1:9" x14ac:dyDescent="0.35">
      <c r="A5" s="4" t="s">
        <v>24</v>
      </c>
    </row>
    <row r="7" spans="1:9" x14ac:dyDescent="0.35">
      <c r="A7" s="3" t="s">
        <v>19</v>
      </c>
    </row>
    <row r="8" spans="1:9" x14ac:dyDescent="0.35">
      <c r="A8" s="4" t="s">
        <v>25</v>
      </c>
    </row>
    <row r="10" spans="1:9" x14ac:dyDescent="0.35">
      <c r="A10" s="3" t="s">
        <v>20</v>
      </c>
    </row>
    <row r="11" spans="1:9" x14ac:dyDescent="0.35">
      <c r="A11" s="54" t="s">
        <v>28</v>
      </c>
      <c r="B11" s="54"/>
      <c r="C11" s="54"/>
      <c r="D11" s="54"/>
      <c r="E11" s="54"/>
      <c r="F11" s="54"/>
      <c r="G11" s="54"/>
      <c r="H11" s="54"/>
      <c r="I11" s="10"/>
    </row>
    <row r="13" spans="1:9" x14ac:dyDescent="0.35">
      <c r="A13" s="3" t="s">
        <v>8</v>
      </c>
    </row>
    <row r="14" spans="1:9" x14ac:dyDescent="0.35">
      <c r="A14" s="3" t="s">
        <v>14</v>
      </c>
      <c r="B14" s="32">
        <f>'[2]Winter 2022'!$J$15</f>
        <v>0.84</v>
      </c>
      <c r="C14" s="12"/>
    </row>
    <row r="15" spans="1:9" x14ac:dyDescent="0.35">
      <c r="A15" s="3" t="s">
        <v>68</v>
      </c>
      <c r="B15" s="32">
        <v>0.8</v>
      </c>
    </row>
    <row r="16" spans="1:9" x14ac:dyDescent="0.35">
      <c r="A16" s="37" t="s">
        <v>69</v>
      </c>
      <c r="B16" s="32">
        <v>0.83</v>
      </c>
    </row>
    <row r="17" spans="1:2" x14ac:dyDescent="0.35">
      <c r="A17" s="37" t="s">
        <v>72</v>
      </c>
      <c r="B17" s="32">
        <v>0.76</v>
      </c>
    </row>
    <row r="18" spans="1:2" ht="16" thickBot="1" x14ac:dyDescent="0.4">
      <c r="A18" s="37" t="s">
        <v>73</v>
      </c>
      <c r="B18" s="32">
        <v>0.75</v>
      </c>
    </row>
    <row r="19" spans="1:2" ht="16.5" thickTop="1" thickBot="1" x14ac:dyDescent="0.4">
      <c r="A19" s="5" t="s">
        <v>15</v>
      </c>
      <c r="B19" s="33">
        <f>AVERAGE(B14:B18)</f>
        <v>0.79600000000000004</v>
      </c>
    </row>
    <row r="20" spans="1:2" ht="16" thickTop="1" x14ac:dyDescent="0.35">
      <c r="B20" s="7"/>
    </row>
    <row r="33" spans="1:1" x14ac:dyDescent="0.35">
      <c r="A33" s="3"/>
    </row>
    <row r="34" spans="1:1" x14ac:dyDescent="0.35">
      <c r="A34" s="3" t="s">
        <v>16</v>
      </c>
    </row>
    <row r="35" spans="1:1" x14ac:dyDescent="0.35">
      <c r="A35" s="3"/>
    </row>
    <row r="36" spans="1:1" x14ac:dyDescent="0.35">
      <c r="A36" s="8"/>
    </row>
    <row r="37" spans="1:1" x14ac:dyDescent="0.35">
      <c r="A37" s="3" t="s">
        <v>17</v>
      </c>
    </row>
  </sheetData>
  <mergeCells count="1">
    <mergeCell ref="A11:H11"/>
  </mergeCells>
  <pageMargins left="0.7" right="0.7" top="0.75" bottom="0.75" header="0.3" footer="0.3"/>
  <pageSetup scale="6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F003C-0B68-4C09-98DF-4317ABEEF059}">
  <dimension ref="A1:I43"/>
  <sheetViews>
    <sheetView view="pageBreakPreview" topLeftCell="A17" zoomScale="110" zoomScaleNormal="100" zoomScaleSheetLayoutView="110" workbookViewId="0">
      <selection activeCell="B25" sqref="B25"/>
    </sheetView>
  </sheetViews>
  <sheetFormatPr defaultColWidth="10.83203125" defaultRowHeight="15.5" x14ac:dyDescent="0.35"/>
  <cols>
    <col min="1" max="1" width="14.5" style="4" customWidth="1"/>
    <col min="2" max="2" width="10.83203125" style="4"/>
    <col min="3" max="3" width="24.58203125" style="4" customWidth="1"/>
    <col min="4" max="8" width="10.83203125" style="4"/>
    <col min="9" max="9" width="27.83203125" style="4" customWidth="1"/>
    <col min="10" max="256" width="10.83203125" style="4"/>
    <col min="257" max="257" width="14.5" style="4" customWidth="1"/>
    <col min="258" max="258" width="10.83203125" style="4"/>
    <col min="259" max="259" width="24.58203125" style="4" customWidth="1"/>
    <col min="260" max="264" width="10.83203125" style="4"/>
    <col min="265" max="265" width="27.83203125" style="4" customWidth="1"/>
    <col min="266" max="512" width="10.83203125" style="4"/>
    <col min="513" max="513" width="14.5" style="4" customWidth="1"/>
    <col min="514" max="514" width="10.83203125" style="4"/>
    <col min="515" max="515" width="24.58203125" style="4" customWidth="1"/>
    <col min="516" max="520" width="10.83203125" style="4"/>
    <col min="521" max="521" width="27.83203125" style="4" customWidth="1"/>
    <col min="522" max="768" width="10.83203125" style="4"/>
    <col min="769" max="769" width="14.5" style="4" customWidth="1"/>
    <col min="770" max="770" width="10.83203125" style="4"/>
    <col min="771" max="771" width="24.58203125" style="4" customWidth="1"/>
    <col min="772" max="776" width="10.83203125" style="4"/>
    <col min="777" max="777" width="27.83203125" style="4" customWidth="1"/>
    <col min="778" max="1024" width="10.83203125" style="4"/>
    <col min="1025" max="1025" width="14.5" style="4" customWidth="1"/>
    <col min="1026" max="1026" width="10.83203125" style="4"/>
    <col min="1027" max="1027" width="24.58203125" style="4" customWidth="1"/>
    <col min="1028" max="1032" width="10.83203125" style="4"/>
    <col min="1033" max="1033" width="27.83203125" style="4" customWidth="1"/>
    <col min="1034" max="1280" width="10.83203125" style="4"/>
    <col min="1281" max="1281" width="14.5" style="4" customWidth="1"/>
    <col min="1282" max="1282" width="10.83203125" style="4"/>
    <col min="1283" max="1283" width="24.58203125" style="4" customWidth="1"/>
    <col min="1284" max="1288" width="10.83203125" style="4"/>
    <col min="1289" max="1289" width="27.83203125" style="4" customWidth="1"/>
    <col min="1290" max="1536" width="10.83203125" style="4"/>
    <col min="1537" max="1537" width="14.5" style="4" customWidth="1"/>
    <col min="1538" max="1538" width="10.83203125" style="4"/>
    <col min="1539" max="1539" width="24.58203125" style="4" customWidth="1"/>
    <col min="1540" max="1544" width="10.83203125" style="4"/>
    <col min="1545" max="1545" width="27.83203125" style="4" customWidth="1"/>
    <col min="1546" max="1792" width="10.83203125" style="4"/>
    <col min="1793" max="1793" width="14.5" style="4" customWidth="1"/>
    <col min="1794" max="1794" width="10.83203125" style="4"/>
    <col min="1795" max="1795" width="24.58203125" style="4" customWidth="1"/>
    <col min="1796" max="1800" width="10.83203125" style="4"/>
    <col min="1801" max="1801" width="27.83203125" style="4" customWidth="1"/>
    <col min="1802" max="2048" width="10.83203125" style="4"/>
    <col min="2049" max="2049" width="14.5" style="4" customWidth="1"/>
    <col min="2050" max="2050" width="10.83203125" style="4"/>
    <col min="2051" max="2051" width="24.58203125" style="4" customWidth="1"/>
    <col min="2052" max="2056" width="10.83203125" style="4"/>
    <col min="2057" max="2057" width="27.83203125" style="4" customWidth="1"/>
    <col min="2058" max="2304" width="10.83203125" style="4"/>
    <col min="2305" max="2305" width="14.5" style="4" customWidth="1"/>
    <col min="2306" max="2306" width="10.83203125" style="4"/>
    <col min="2307" max="2307" width="24.58203125" style="4" customWidth="1"/>
    <col min="2308" max="2312" width="10.83203125" style="4"/>
    <col min="2313" max="2313" width="27.83203125" style="4" customWidth="1"/>
    <col min="2314" max="2560" width="10.83203125" style="4"/>
    <col min="2561" max="2561" width="14.5" style="4" customWidth="1"/>
    <col min="2562" max="2562" width="10.83203125" style="4"/>
    <col min="2563" max="2563" width="24.58203125" style="4" customWidth="1"/>
    <col min="2564" max="2568" width="10.83203125" style="4"/>
    <col min="2569" max="2569" width="27.83203125" style="4" customWidth="1"/>
    <col min="2570" max="2816" width="10.83203125" style="4"/>
    <col min="2817" max="2817" width="14.5" style="4" customWidth="1"/>
    <col min="2818" max="2818" width="10.83203125" style="4"/>
    <col min="2819" max="2819" width="24.58203125" style="4" customWidth="1"/>
    <col min="2820" max="2824" width="10.83203125" style="4"/>
    <col min="2825" max="2825" width="27.83203125" style="4" customWidth="1"/>
    <col min="2826" max="3072" width="10.83203125" style="4"/>
    <col min="3073" max="3073" width="14.5" style="4" customWidth="1"/>
    <col min="3074" max="3074" width="10.83203125" style="4"/>
    <col min="3075" max="3075" width="24.58203125" style="4" customWidth="1"/>
    <col min="3076" max="3080" width="10.83203125" style="4"/>
    <col min="3081" max="3081" width="27.83203125" style="4" customWidth="1"/>
    <col min="3082" max="3328" width="10.83203125" style="4"/>
    <col min="3329" max="3329" width="14.5" style="4" customWidth="1"/>
    <col min="3330" max="3330" width="10.83203125" style="4"/>
    <col min="3331" max="3331" width="24.58203125" style="4" customWidth="1"/>
    <col min="3332" max="3336" width="10.83203125" style="4"/>
    <col min="3337" max="3337" width="27.83203125" style="4" customWidth="1"/>
    <col min="3338" max="3584" width="10.83203125" style="4"/>
    <col min="3585" max="3585" width="14.5" style="4" customWidth="1"/>
    <col min="3586" max="3586" width="10.83203125" style="4"/>
    <col min="3587" max="3587" width="24.58203125" style="4" customWidth="1"/>
    <col min="3588" max="3592" width="10.83203125" style="4"/>
    <col min="3593" max="3593" width="27.83203125" style="4" customWidth="1"/>
    <col min="3594" max="3840" width="10.83203125" style="4"/>
    <col min="3841" max="3841" width="14.5" style="4" customWidth="1"/>
    <col min="3842" max="3842" width="10.83203125" style="4"/>
    <col min="3843" max="3843" width="24.58203125" style="4" customWidth="1"/>
    <col min="3844" max="3848" width="10.83203125" style="4"/>
    <col min="3849" max="3849" width="27.83203125" style="4" customWidth="1"/>
    <col min="3850" max="4096" width="10.83203125" style="4"/>
    <col min="4097" max="4097" width="14.5" style="4" customWidth="1"/>
    <col min="4098" max="4098" width="10.83203125" style="4"/>
    <col min="4099" max="4099" width="24.58203125" style="4" customWidth="1"/>
    <col min="4100" max="4104" width="10.83203125" style="4"/>
    <col min="4105" max="4105" width="27.83203125" style="4" customWidth="1"/>
    <col min="4106" max="4352" width="10.83203125" style="4"/>
    <col min="4353" max="4353" width="14.5" style="4" customWidth="1"/>
    <col min="4354" max="4354" width="10.83203125" style="4"/>
    <col min="4355" max="4355" width="24.58203125" style="4" customWidth="1"/>
    <col min="4356" max="4360" width="10.83203125" style="4"/>
    <col min="4361" max="4361" width="27.83203125" style="4" customWidth="1"/>
    <col min="4362" max="4608" width="10.83203125" style="4"/>
    <col min="4609" max="4609" width="14.5" style="4" customWidth="1"/>
    <col min="4610" max="4610" width="10.83203125" style="4"/>
    <col min="4611" max="4611" width="24.58203125" style="4" customWidth="1"/>
    <col min="4612" max="4616" width="10.83203125" style="4"/>
    <col min="4617" max="4617" width="27.83203125" style="4" customWidth="1"/>
    <col min="4618" max="4864" width="10.83203125" style="4"/>
    <col min="4865" max="4865" width="14.5" style="4" customWidth="1"/>
    <col min="4866" max="4866" width="10.83203125" style="4"/>
    <col min="4867" max="4867" width="24.58203125" style="4" customWidth="1"/>
    <col min="4868" max="4872" width="10.83203125" style="4"/>
    <col min="4873" max="4873" width="27.83203125" style="4" customWidth="1"/>
    <col min="4874" max="5120" width="10.83203125" style="4"/>
    <col min="5121" max="5121" width="14.5" style="4" customWidth="1"/>
    <col min="5122" max="5122" width="10.83203125" style="4"/>
    <col min="5123" max="5123" width="24.58203125" style="4" customWidth="1"/>
    <col min="5124" max="5128" width="10.83203125" style="4"/>
    <col min="5129" max="5129" width="27.83203125" style="4" customWidth="1"/>
    <col min="5130" max="5376" width="10.83203125" style="4"/>
    <col min="5377" max="5377" width="14.5" style="4" customWidth="1"/>
    <col min="5378" max="5378" width="10.83203125" style="4"/>
    <col min="5379" max="5379" width="24.58203125" style="4" customWidth="1"/>
    <col min="5380" max="5384" width="10.83203125" style="4"/>
    <col min="5385" max="5385" width="27.83203125" style="4" customWidth="1"/>
    <col min="5386" max="5632" width="10.83203125" style="4"/>
    <col min="5633" max="5633" width="14.5" style="4" customWidth="1"/>
    <col min="5634" max="5634" width="10.83203125" style="4"/>
    <col min="5635" max="5635" width="24.58203125" style="4" customWidth="1"/>
    <col min="5636" max="5640" width="10.83203125" style="4"/>
    <col min="5641" max="5641" width="27.83203125" style="4" customWidth="1"/>
    <col min="5642" max="5888" width="10.83203125" style="4"/>
    <col min="5889" max="5889" width="14.5" style="4" customWidth="1"/>
    <col min="5890" max="5890" width="10.83203125" style="4"/>
    <col min="5891" max="5891" width="24.58203125" style="4" customWidth="1"/>
    <col min="5892" max="5896" width="10.83203125" style="4"/>
    <col min="5897" max="5897" width="27.83203125" style="4" customWidth="1"/>
    <col min="5898" max="6144" width="10.83203125" style="4"/>
    <col min="6145" max="6145" width="14.5" style="4" customWidth="1"/>
    <col min="6146" max="6146" width="10.83203125" style="4"/>
    <col min="6147" max="6147" width="24.58203125" style="4" customWidth="1"/>
    <col min="6148" max="6152" width="10.83203125" style="4"/>
    <col min="6153" max="6153" width="27.83203125" style="4" customWidth="1"/>
    <col min="6154" max="6400" width="10.83203125" style="4"/>
    <col min="6401" max="6401" width="14.5" style="4" customWidth="1"/>
    <col min="6402" max="6402" width="10.83203125" style="4"/>
    <col min="6403" max="6403" width="24.58203125" style="4" customWidth="1"/>
    <col min="6404" max="6408" width="10.83203125" style="4"/>
    <col min="6409" max="6409" width="27.83203125" style="4" customWidth="1"/>
    <col min="6410" max="6656" width="10.83203125" style="4"/>
    <col min="6657" max="6657" width="14.5" style="4" customWidth="1"/>
    <col min="6658" max="6658" width="10.83203125" style="4"/>
    <col min="6659" max="6659" width="24.58203125" style="4" customWidth="1"/>
    <col min="6660" max="6664" width="10.83203125" style="4"/>
    <col min="6665" max="6665" width="27.83203125" style="4" customWidth="1"/>
    <col min="6666" max="6912" width="10.83203125" style="4"/>
    <col min="6913" max="6913" width="14.5" style="4" customWidth="1"/>
    <col min="6914" max="6914" width="10.83203125" style="4"/>
    <col min="6915" max="6915" width="24.58203125" style="4" customWidth="1"/>
    <col min="6916" max="6920" width="10.83203125" style="4"/>
    <col min="6921" max="6921" width="27.83203125" style="4" customWidth="1"/>
    <col min="6922" max="7168" width="10.83203125" style="4"/>
    <col min="7169" max="7169" width="14.5" style="4" customWidth="1"/>
    <col min="7170" max="7170" width="10.83203125" style="4"/>
    <col min="7171" max="7171" width="24.58203125" style="4" customWidth="1"/>
    <col min="7172" max="7176" width="10.83203125" style="4"/>
    <col min="7177" max="7177" width="27.83203125" style="4" customWidth="1"/>
    <col min="7178" max="7424" width="10.83203125" style="4"/>
    <col min="7425" max="7425" width="14.5" style="4" customWidth="1"/>
    <col min="7426" max="7426" width="10.83203125" style="4"/>
    <col min="7427" max="7427" width="24.58203125" style="4" customWidth="1"/>
    <col min="7428" max="7432" width="10.83203125" style="4"/>
    <col min="7433" max="7433" width="27.83203125" style="4" customWidth="1"/>
    <col min="7434" max="7680" width="10.83203125" style="4"/>
    <col min="7681" max="7681" width="14.5" style="4" customWidth="1"/>
    <col min="7682" max="7682" width="10.83203125" style="4"/>
    <col min="7683" max="7683" width="24.58203125" style="4" customWidth="1"/>
    <col min="7684" max="7688" width="10.83203125" style="4"/>
    <col min="7689" max="7689" width="27.83203125" style="4" customWidth="1"/>
    <col min="7690" max="7936" width="10.83203125" style="4"/>
    <col min="7937" max="7937" width="14.5" style="4" customWidth="1"/>
    <col min="7938" max="7938" width="10.83203125" style="4"/>
    <col min="7939" max="7939" width="24.58203125" style="4" customWidth="1"/>
    <col min="7940" max="7944" width="10.83203125" style="4"/>
    <col min="7945" max="7945" width="27.83203125" style="4" customWidth="1"/>
    <col min="7946" max="8192" width="10.83203125" style="4"/>
    <col min="8193" max="8193" width="14.5" style="4" customWidth="1"/>
    <col min="8194" max="8194" width="10.83203125" style="4"/>
    <col min="8195" max="8195" width="24.58203125" style="4" customWidth="1"/>
    <col min="8196" max="8200" width="10.83203125" style="4"/>
    <col min="8201" max="8201" width="27.83203125" style="4" customWidth="1"/>
    <col min="8202" max="8448" width="10.83203125" style="4"/>
    <col min="8449" max="8449" width="14.5" style="4" customWidth="1"/>
    <col min="8450" max="8450" width="10.83203125" style="4"/>
    <col min="8451" max="8451" width="24.58203125" style="4" customWidth="1"/>
    <col min="8452" max="8456" width="10.83203125" style="4"/>
    <col min="8457" max="8457" width="27.83203125" style="4" customWidth="1"/>
    <col min="8458" max="8704" width="10.83203125" style="4"/>
    <col min="8705" max="8705" width="14.5" style="4" customWidth="1"/>
    <col min="8706" max="8706" width="10.83203125" style="4"/>
    <col min="8707" max="8707" width="24.58203125" style="4" customWidth="1"/>
    <col min="8708" max="8712" width="10.83203125" style="4"/>
    <col min="8713" max="8713" width="27.83203125" style="4" customWidth="1"/>
    <col min="8714" max="8960" width="10.83203125" style="4"/>
    <col min="8961" max="8961" width="14.5" style="4" customWidth="1"/>
    <col min="8962" max="8962" width="10.83203125" style="4"/>
    <col min="8963" max="8963" width="24.58203125" style="4" customWidth="1"/>
    <col min="8964" max="8968" width="10.83203125" style="4"/>
    <col min="8969" max="8969" width="27.83203125" style="4" customWidth="1"/>
    <col min="8970" max="9216" width="10.83203125" style="4"/>
    <col min="9217" max="9217" width="14.5" style="4" customWidth="1"/>
    <col min="9218" max="9218" width="10.83203125" style="4"/>
    <col min="9219" max="9219" width="24.58203125" style="4" customWidth="1"/>
    <col min="9220" max="9224" width="10.83203125" style="4"/>
    <col min="9225" max="9225" width="27.83203125" style="4" customWidth="1"/>
    <col min="9226" max="9472" width="10.83203125" style="4"/>
    <col min="9473" max="9473" width="14.5" style="4" customWidth="1"/>
    <col min="9474" max="9474" width="10.83203125" style="4"/>
    <col min="9475" max="9475" width="24.58203125" style="4" customWidth="1"/>
    <col min="9476" max="9480" width="10.83203125" style="4"/>
    <col min="9481" max="9481" width="27.83203125" style="4" customWidth="1"/>
    <col min="9482" max="9728" width="10.83203125" style="4"/>
    <col min="9729" max="9729" width="14.5" style="4" customWidth="1"/>
    <col min="9730" max="9730" width="10.83203125" style="4"/>
    <col min="9731" max="9731" width="24.58203125" style="4" customWidth="1"/>
    <col min="9732" max="9736" width="10.83203125" style="4"/>
    <col min="9737" max="9737" width="27.83203125" style="4" customWidth="1"/>
    <col min="9738" max="9984" width="10.83203125" style="4"/>
    <col min="9985" max="9985" width="14.5" style="4" customWidth="1"/>
    <col min="9986" max="9986" width="10.83203125" style="4"/>
    <col min="9987" max="9987" width="24.58203125" style="4" customWidth="1"/>
    <col min="9988" max="9992" width="10.83203125" style="4"/>
    <col min="9993" max="9993" width="27.83203125" style="4" customWidth="1"/>
    <col min="9994" max="10240" width="10.83203125" style="4"/>
    <col min="10241" max="10241" width="14.5" style="4" customWidth="1"/>
    <col min="10242" max="10242" width="10.83203125" style="4"/>
    <col min="10243" max="10243" width="24.58203125" style="4" customWidth="1"/>
    <col min="10244" max="10248" width="10.83203125" style="4"/>
    <col min="10249" max="10249" width="27.83203125" style="4" customWidth="1"/>
    <col min="10250" max="10496" width="10.83203125" style="4"/>
    <col min="10497" max="10497" width="14.5" style="4" customWidth="1"/>
    <col min="10498" max="10498" width="10.83203125" style="4"/>
    <col min="10499" max="10499" width="24.58203125" style="4" customWidth="1"/>
    <col min="10500" max="10504" width="10.83203125" style="4"/>
    <col min="10505" max="10505" width="27.83203125" style="4" customWidth="1"/>
    <col min="10506" max="10752" width="10.83203125" style="4"/>
    <col min="10753" max="10753" width="14.5" style="4" customWidth="1"/>
    <col min="10754" max="10754" width="10.83203125" style="4"/>
    <col min="10755" max="10755" width="24.58203125" style="4" customWidth="1"/>
    <col min="10756" max="10760" width="10.83203125" style="4"/>
    <col min="10761" max="10761" width="27.83203125" style="4" customWidth="1"/>
    <col min="10762" max="11008" width="10.83203125" style="4"/>
    <col min="11009" max="11009" width="14.5" style="4" customWidth="1"/>
    <col min="11010" max="11010" width="10.83203125" style="4"/>
    <col min="11011" max="11011" width="24.58203125" style="4" customWidth="1"/>
    <col min="11012" max="11016" width="10.83203125" style="4"/>
    <col min="11017" max="11017" width="27.83203125" style="4" customWidth="1"/>
    <col min="11018" max="11264" width="10.83203125" style="4"/>
    <col min="11265" max="11265" width="14.5" style="4" customWidth="1"/>
    <col min="11266" max="11266" width="10.83203125" style="4"/>
    <col min="11267" max="11267" width="24.58203125" style="4" customWidth="1"/>
    <col min="11268" max="11272" width="10.83203125" style="4"/>
    <col min="11273" max="11273" width="27.83203125" style="4" customWidth="1"/>
    <col min="11274" max="11520" width="10.83203125" style="4"/>
    <col min="11521" max="11521" width="14.5" style="4" customWidth="1"/>
    <col min="11522" max="11522" width="10.83203125" style="4"/>
    <col min="11523" max="11523" width="24.58203125" style="4" customWidth="1"/>
    <col min="11524" max="11528" width="10.83203125" style="4"/>
    <col min="11529" max="11529" width="27.83203125" style="4" customWidth="1"/>
    <col min="11530" max="11776" width="10.83203125" style="4"/>
    <col min="11777" max="11777" width="14.5" style="4" customWidth="1"/>
    <col min="11778" max="11778" width="10.83203125" style="4"/>
    <col min="11779" max="11779" width="24.58203125" style="4" customWidth="1"/>
    <col min="11780" max="11784" width="10.83203125" style="4"/>
    <col min="11785" max="11785" width="27.83203125" style="4" customWidth="1"/>
    <col min="11786" max="12032" width="10.83203125" style="4"/>
    <col min="12033" max="12033" width="14.5" style="4" customWidth="1"/>
    <col min="12034" max="12034" width="10.83203125" style="4"/>
    <col min="12035" max="12035" width="24.58203125" style="4" customWidth="1"/>
    <col min="12036" max="12040" width="10.83203125" style="4"/>
    <col min="12041" max="12041" width="27.83203125" style="4" customWidth="1"/>
    <col min="12042" max="12288" width="10.83203125" style="4"/>
    <col min="12289" max="12289" width="14.5" style="4" customWidth="1"/>
    <col min="12290" max="12290" width="10.83203125" style="4"/>
    <col min="12291" max="12291" width="24.58203125" style="4" customWidth="1"/>
    <col min="12292" max="12296" width="10.83203125" style="4"/>
    <col min="12297" max="12297" width="27.83203125" style="4" customWidth="1"/>
    <col min="12298" max="12544" width="10.83203125" style="4"/>
    <col min="12545" max="12545" width="14.5" style="4" customWidth="1"/>
    <col min="12546" max="12546" width="10.83203125" style="4"/>
    <col min="12547" max="12547" width="24.58203125" style="4" customWidth="1"/>
    <col min="12548" max="12552" width="10.83203125" style="4"/>
    <col min="12553" max="12553" width="27.83203125" style="4" customWidth="1"/>
    <col min="12554" max="12800" width="10.83203125" style="4"/>
    <col min="12801" max="12801" width="14.5" style="4" customWidth="1"/>
    <col min="12802" max="12802" width="10.83203125" style="4"/>
    <col min="12803" max="12803" width="24.58203125" style="4" customWidth="1"/>
    <col min="12804" max="12808" width="10.83203125" style="4"/>
    <col min="12809" max="12809" width="27.83203125" style="4" customWidth="1"/>
    <col min="12810" max="13056" width="10.83203125" style="4"/>
    <col min="13057" max="13057" width="14.5" style="4" customWidth="1"/>
    <col min="13058" max="13058" width="10.83203125" style="4"/>
    <col min="13059" max="13059" width="24.58203125" style="4" customWidth="1"/>
    <col min="13060" max="13064" width="10.83203125" style="4"/>
    <col min="13065" max="13065" width="27.83203125" style="4" customWidth="1"/>
    <col min="13066" max="13312" width="10.83203125" style="4"/>
    <col min="13313" max="13313" width="14.5" style="4" customWidth="1"/>
    <col min="13314" max="13314" width="10.83203125" style="4"/>
    <col min="13315" max="13315" width="24.58203125" style="4" customWidth="1"/>
    <col min="13316" max="13320" width="10.83203125" style="4"/>
    <col min="13321" max="13321" width="27.83203125" style="4" customWidth="1"/>
    <col min="13322" max="13568" width="10.83203125" style="4"/>
    <col min="13569" max="13569" width="14.5" style="4" customWidth="1"/>
    <col min="13570" max="13570" width="10.83203125" style="4"/>
    <col min="13571" max="13571" width="24.58203125" style="4" customWidth="1"/>
    <col min="13572" max="13576" width="10.83203125" style="4"/>
    <col min="13577" max="13577" width="27.83203125" style="4" customWidth="1"/>
    <col min="13578" max="13824" width="10.83203125" style="4"/>
    <col min="13825" max="13825" width="14.5" style="4" customWidth="1"/>
    <col min="13826" max="13826" width="10.83203125" style="4"/>
    <col min="13827" max="13827" width="24.58203125" style="4" customWidth="1"/>
    <col min="13828" max="13832" width="10.83203125" style="4"/>
    <col min="13833" max="13833" width="27.83203125" style="4" customWidth="1"/>
    <col min="13834" max="14080" width="10.83203125" style="4"/>
    <col min="14081" max="14081" width="14.5" style="4" customWidth="1"/>
    <col min="14082" max="14082" width="10.83203125" style="4"/>
    <col min="14083" max="14083" width="24.58203125" style="4" customWidth="1"/>
    <col min="14084" max="14088" width="10.83203125" style="4"/>
    <col min="14089" max="14089" width="27.83203125" style="4" customWidth="1"/>
    <col min="14090" max="14336" width="10.83203125" style="4"/>
    <col min="14337" max="14337" width="14.5" style="4" customWidth="1"/>
    <col min="14338" max="14338" width="10.83203125" style="4"/>
    <col min="14339" max="14339" width="24.58203125" style="4" customWidth="1"/>
    <col min="14340" max="14344" width="10.83203125" style="4"/>
    <col min="14345" max="14345" width="27.83203125" style="4" customWidth="1"/>
    <col min="14346" max="14592" width="10.83203125" style="4"/>
    <col min="14593" max="14593" width="14.5" style="4" customWidth="1"/>
    <col min="14594" max="14594" width="10.83203125" style="4"/>
    <col min="14595" max="14595" width="24.58203125" style="4" customWidth="1"/>
    <col min="14596" max="14600" width="10.83203125" style="4"/>
    <col min="14601" max="14601" width="27.83203125" style="4" customWidth="1"/>
    <col min="14602" max="14848" width="10.83203125" style="4"/>
    <col min="14849" max="14849" width="14.5" style="4" customWidth="1"/>
    <col min="14850" max="14850" width="10.83203125" style="4"/>
    <col min="14851" max="14851" width="24.58203125" style="4" customWidth="1"/>
    <col min="14852" max="14856" width="10.83203125" style="4"/>
    <col min="14857" max="14857" width="27.83203125" style="4" customWidth="1"/>
    <col min="14858" max="15104" width="10.83203125" style="4"/>
    <col min="15105" max="15105" width="14.5" style="4" customWidth="1"/>
    <col min="15106" max="15106" width="10.83203125" style="4"/>
    <col min="15107" max="15107" width="24.58203125" style="4" customWidth="1"/>
    <col min="15108" max="15112" width="10.83203125" style="4"/>
    <col min="15113" max="15113" width="27.83203125" style="4" customWidth="1"/>
    <col min="15114" max="15360" width="10.83203125" style="4"/>
    <col min="15361" max="15361" width="14.5" style="4" customWidth="1"/>
    <col min="15362" max="15362" width="10.83203125" style="4"/>
    <col min="15363" max="15363" width="24.58203125" style="4" customWidth="1"/>
    <col min="15364" max="15368" width="10.83203125" style="4"/>
    <col min="15369" max="15369" width="27.83203125" style="4" customWidth="1"/>
    <col min="15370" max="15616" width="10.83203125" style="4"/>
    <col min="15617" max="15617" width="14.5" style="4" customWidth="1"/>
    <col min="15618" max="15618" width="10.83203125" style="4"/>
    <col min="15619" max="15619" width="24.58203125" style="4" customWidth="1"/>
    <col min="15620" max="15624" width="10.83203125" style="4"/>
    <col min="15625" max="15625" width="27.83203125" style="4" customWidth="1"/>
    <col min="15626" max="15872" width="10.83203125" style="4"/>
    <col min="15873" max="15873" width="14.5" style="4" customWidth="1"/>
    <col min="15874" max="15874" width="10.83203125" style="4"/>
    <col min="15875" max="15875" width="24.58203125" style="4" customWidth="1"/>
    <col min="15876" max="15880" width="10.83203125" style="4"/>
    <col min="15881" max="15881" width="27.83203125" style="4" customWidth="1"/>
    <col min="15882" max="16128" width="10.83203125" style="4"/>
    <col min="16129" max="16129" width="14.5" style="4" customWidth="1"/>
    <col min="16130" max="16130" width="10.83203125" style="4"/>
    <col min="16131" max="16131" width="24.58203125" style="4" customWidth="1"/>
    <col min="16132" max="16136" width="10.83203125" style="4"/>
    <col min="16137" max="16137" width="27.83203125" style="4" customWidth="1"/>
    <col min="16138" max="16384" width="10.83203125" style="4"/>
  </cols>
  <sheetData>
    <row r="1" spans="1:9" s="2" customFormat="1" ht="20.5" x14ac:dyDescent="0.45">
      <c r="A1" s="1" t="s">
        <v>0</v>
      </c>
    </row>
    <row r="2" spans="1:9" s="2" customFormat="1" ht="20.5" x14ac:dyDescent="0.45">
      <c r="A2" s="1" t="s">
        <v>1</v>
      </c>
    </row>
    <row r="4" spans="1:9" x14ac:dyDescent="0.35">
      <c r="A4" s="3" t="s">
        <v>18</v>
      </c>
    </row>
    <row r="5" spans="1:9" x14ac:dyDescent="0.35">
      <c r="A5" s="4" t="s">
        <v>29</v>
      </c>
    </row>
    <row r="7" spans="1:9" x14ac:dyDescent="0.35">
      <c r="A7" s="3" t="s">
        <v>19</v>
      </c>
    </row>
    <row r="8" spans="1:9" x14ac:dyDescent="0.35">
      <c r="A8" s="4" t="s">
        <v>30</v>
      </c>
    </row>
    <row r="10" spans="1:9" x14ac:dyDescent="0.35">
      <c r="A10" s="3" t="s">
        <v>20</v>
      </c>
    </row>
    <row r="11" spans="1:9" ht="42" customHeight="1" x14ac:dyDescent="0.35">
      <c r="A11" s="54" t="s">
        <v>31</v>
      </c>
      <c r="B11" s="54"/>
      <c r="C11" s="54"/>
      <c r="D11" s="54"/>
      <c r="E11" s="54"/>
      <c r="F11" s="54"/>
      <c r="G11" s="54"/>
      <c r="H11" s="54"/>
      <c r="I11" s="10"/>
    </row>
    <row r="13" spans="1:9" x14ac:dyDescent="0.35">
      <c r="A13" s="3" t="s">
        <v>8</v>
      </c>
    </row>
    <row r="14" spans="1:9" x14ac:dyDescent="0.35">
      <c r="A14" s="3" t="s">
        <v>9</v>
      </c>
      <c r="B14" s="35">
        <v>0.78</v>
      </c>
    </row>
    <row r="15" spans="1:9" x14ac:dyDescent="0.35">
      <c r="A15" s="3" t="s">
        <v>10</v>
      </c>
      <c r="B15" s="55" t="s">
        <v>32</v>
      </c>
      <c r="C15" s="56" t="s">
        <v>33</v>
      </c>
    </row>
    <row r="16" spans="1:9" x14ac:dyDescent="0.35">
      <c r="A16" s="3" t="s">
        <v>11</v>
      </c>
      <c r="B16" s="55"/>
      <c r="C16" s="56"/>
    </row>
    <row r="17" spans="1:3" x14ac:dyDescent="0.35">
      <c r="A17" s="3" t="s">
        <v>12</v>
      </c>
      <c r="B17" s="55"/>
      <c r="C17" s="56"/>
    </row>
    <row r="18" spans="1:3" x14ac:dyDescent="0.35">
      <c r="A18" s="3" t="s">
        <v>13</v>
      </c>
      <c r="B18" s="32">
        <f>'[2]Fall 2021'!$J$6</f>
        <v>0.71730000000000005</v>
      </c>
      <c r="C18" s="13"/>
    </row>
    <row r="19" spans="1:3" x14ac:dyDescent="0.35">
      <c r="A19" s="3" t="s">
        <v>14</v>
      </c>
      <c r="B19" s="32">
        <f>'[2]Winter 2022'!$J$18</f>
        <v>0.81083333333333329</v>
      </c>
      <c r="C19" s="13"/>
    </row>
    <row r="20" spans="1:3" x14ac:dyDescent="0.35">
      <c r="A20" s="3" t="s">
        <v>68</v>
      </c>
      <c r="B20" s="32">
        <v>0.63</v>
      </c>
      <c r="C20" s="13"/>
    </row>
    <row r="21" spans="1:3" ht="62" x14ac:dyDescent="0.35">
      <c r="A21" s="3" t="s">
        <v>69</v>
      </c>
      <c r="B21" s="32" t="s">
        <v>32</v>
      </c>
      <c r="C21" s="13" t="s">
        <v>71</v>
      </c>
    </row>
    <row r="22" spans="1:3" x14ac:dyDescent="0.35">
      <c r="A22" s="3" t="s">
        <v>72</v>
      </c>
      <c r="B22" s="32">
        <v>0.81479999999999997</v>
      </c>
      <c r="C22" s="13"/>
    </row>
    <row r="23" spans="1:3" ht="16" thickBot="1" x14ac:dyDescent="0.4">
      <c r="A23" s="3" t="s">
        <v>73</v>
      </c>
      <c r="B23" s="32">
        <v>0.82269999999999999</v>
      </c>
      <c r="C23" s="13"/>
    </row>
    <row r="24" spans="1:3" ht="16.5" thickTop="1" thickBot="1" x14ac:dyDescent="0.4">
      <c r="A24" s="5" t="s">
        <v>15</v>
      </c>
      <c r="B24" s="33">
        <f>AVERAGE(B14,B18,B19,B20,B22,B23)</f>
        <v>0.76260555555555554</v>
      </c>
    </row>
    <row r="25" spans="1:3" ht="16" thickTop="1" x14ac:dyDescent="0.35">
      <c r="A25" s="6"/>
      <c r="B25" s="14"/>
    </row>
    <row r="26" spans="1:3" x14ac:dyDescent="0.35">
      <c r="A26" s="6"/>
      <c r="B26" s="7"/>
    </row>
    <row r="27" spans="1:3" x14ac:dyDescent="0.35">
      <c r="B27" s="7"/>
    </row>
    <row r="40" spans="1:1" x14ac:dyDescent="0.35">
      <c r="A40" s="3" t="s">
        <v>16</v>
      </c>
    </row>
    <row r="41" spans="1:1" x14ac:dyDescent="0.35">
      <c r="A41" s="3"/>
    </row>
    <row r="42" spans="1:1" x14ac:dyDescent="0.35">
      <c r="A42" s="8"/>
    </row>
    <row r="43" spans="1:1" x14ac:dyDescent="0.35">
      <c r="A43" s="3" t="s">
        <v>17</v>
      </c>
    </row>
  </sheetData>
  <mergeCells count="3">
    <mergeCell ref="A11:H11"/>
    <mergeCell ref="B15:B17"/>
    <mergeCell ref="C15:C17"/>
  </mergeCells>
  <pageMargins left="0.7" right="0.7" top="0.75" bottom="0.75" header="0.3" footer="0.3"/>
  <pageSetup scale="6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35D89-5758-42D6-97B8-7F7685F472EE}">
  <dimension ref="A1:I45"/>
  <sheetViews>
    <sheetView view="pageBreakPreview" topLeftCell="A20" zoomScale="110" zoomScaleNormal="100" zoomScaleSheetLayoutView="110" workbookViewId="0">
      <selection activeCell="B25" sqref="B25"/>
    </sheetView>
  </sheetViews>
  <sheetFormatPr defaultColWidth="10.83203125" defaultRowHeight="15.5" x14ac:dyDescent="0.35"/>
  <cols>
    <col min="1" max="1" width="14.5" style="18" customWidth="1"/>
    <col min="2" max="2" width="10.83203125" style="18"/>
    <col min="3" max="3" width="28.58203125" style="18" customWidth="1"/>
    <col min="4" max="8" width="10.83203125" style="18"/>
    <col min="9" max="9" width="27.83203125" style="18" customWidth="1"/>
    <col min="10" max="256" width="10.83203125" style="18"/>
    <col min="257" max="257" width="14.5" style="18" customWidth="1"/>
    <col min="258" max="258" width="10.83203125" style="18"/>
    <col min="259" max="259" width="28.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8.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8.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8.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8.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8.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8.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8.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8.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8.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8.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8.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8.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8.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8.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8.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8.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8.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8.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8.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8.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8.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8.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8.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8.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8.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8.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8.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8.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8.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8.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8.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8.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8.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8.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8.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8.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8.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8.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8.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8.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8.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8.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8.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8.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8.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8.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8.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8.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8.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8.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8.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8.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8.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8.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8.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8.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8.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8.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8.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8.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8.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8.58203125" style="18" customWidth="1"/>
    <col min="16132" max="16136" width="10.83203125" style="18"/>
    <col min="16137" max="16137" width="27.83203125" style="18" customWidth="1"/>
    <col min="16138" max="16384" width="10.83203125" style="18"/>
  </cols>
  <sheetData>
    <row r="1" spans="1:9" s="16" customFormat="1" ht="20.5" x14ac:dyDescent="0.35">
      <c r="A1" s="15" t="s">
        <v>0</v>
      </c>
    </row>
    <row r="2" spans="1:9" s="16" customFormat="1" ht="20.5" x14ac:dyDescent="0.35">
      <c r="A2" s="15" t="s">
        <v>1</v>
      </c>
    </row>
    <row r="4" spans="1:9" x14ac:dyDescent="0.35">
      <c r="A4" s="17" t="s">
        <v>18</v>
      </c>
    </row>
    <row r="5" spans="1:9" x14ac:dyDescent="0.35">
      <c r="A5" s="18" t="s">
        <v>34</v>
      </c>
    </row>
    <row r="7" spans="1:9" x14ac:dyDescent="0.35">
      <c r="A7" s="17" t="s">
        <v>19</v>
      </c>
    </row>
    <row r="8" spans="1:9" x14ac:dyDescent="0.35">
      <c r="A8" s="18" t="s">
        <v>25</v>
      </c>
    </row>
    <row r="10" spans="1:9" x14ac:dyDescent="0.35">
      <c r="A10" s="17" t="s">
        <v>20</v>
      </c>
    </row>
    <row r="11" spans="1:9" ht="42" customHeight="1" x14ac:dyDescent="0.35">
      <c r="A11" s="54" t="s">
        <v>35</v>
      </c>
      <c r="B11" s="54"/>
      <c r="C11" s="54"/>
      <c r="D11" s="54"/>
      <c r="E11" s="54"/>
      <c r="F11" s="54"/>
      <c r="G11" s="54"/>
      <c r="H11" s="54"/>
      <c r="I11" s="10"/>
    </row>
    <row r="13" spans="1:9" x14ac:dyDescent="0.35">
      <c r="A13" s="17" t="s">
        <v>8</v>
      </c>
    </row>
    <row r="14" spans="1:9" x14ac:dyDescent="0.35">
      <c r="A14" s="17" t="s">
        <v>9</v>
      </c>
      <c r="B14" s="30">
        <v>0.73799999999999999</v>
      </c>
    </row>
    <row r="15" spans="1:9" ht="31" x14ac:dyDescent="0.35">
      <c r="A15" s="17" t="s">
        <v>10</v>
      </c>
      <c r="B15" s="30" t="s">
        <v>32</v>
      </c>
      <c r="C15" s="19" t="s">
        <v>36</v>
      </c>
    </row>
    <row r="16" spans="1:9" x14ac:dyDescent="0.35">
      <c r="A16" s="17" t="s">
        <v>11</v>
      </c>
      <c r="B16" s="30">
        <v>0.85699999999999998</v>
      </c>
    </row>
    <row r="17" spans="1:2" x14ac:dyDescent="0.35">
      <c r="A17" s="17" t="s">
        <v>12</v>
      </c>
      <c r="B17" s="30">
        <v>0.79</v>
      </c>
    </row>
    <row r="18" spans="1:2" x14ac:dyDescent="0.35">
      <c r="A18" s="3" t="s">
        <v>13</v>
      </c>
      <c r="B18" s="32">
        <f>'[2]Fall 2021'!$J$8</f>
        <v>0.75</v>
      </c>
    </row>
    <row r="19" spans="1:2" x14ac:dyDescent="0.35">
      <c r="A19" s="3" t="s">
        <v>14</v>
      </c>
      <c r="B19" s="32">
        <f>'[2]Winter 2022'!$J$19</f>
        <v>0.79500000000000004</v>
      </c>
    </row>
    <row r="20" spans="1:2" x14ac:dyDescent="0.35">
      <c r="A20" s="3" t="s">
        <v>68</v>
      </c>
      <c r="B20" s="32">
        <v>0.8</v>
      </c>
    </row>
    <row r="21" spans="1:2" x14ac:dyDescent="0.35">
      <c r="A21" s="3" t="s">
        <v>69</v>
      </c>
      <c r="B21" s="32">
        <v>0.83</v>
      </c>
    </row>
    <row r="22" spans="1:2" x14ac:dyDescent="0.35">
      <c r="A22" s="3" t="s">
        <v>72</v>
      </c>
      <c r="B22" s="32">
        <v>0.78</v>
      </c>
    </row>
    <row r="23" spans="1:2" ht="16" thickBot="1" x14ac:dyDescent="0.4">
      <c r="A23" s="3" t="s">
        <v>73</v>
      </c>
      <c r="B23" s="32">
        <v>0.82</v>
      </c>
    </row>
    <row r="24" spans="1:2" ht="16.5" thickTop="1" thickBot="1" x14ac:dyDescent="0.4">
      <c r="A24" s="5" t="s">
        <v>15</v>
      </c>
      <c r="B24" s="33">
        <f>AVERAGE(B14,B16,B17,B18,B19,B20,B21,B22,B23)</f>
        <v>0.79555555555555557</v>
      </c>
    </row>
    <row r="25" spans="1:2" ht="16" thickTop="1" x14ac:dyDescent="0.35">
      <c r="A25" s="20"/>
      <c r="B25" s="21"/>
    </row>
    <row r="26" spans="1:2" x14ac:dyDescent="0.35">
      <c r="A26" s="20"/>
      <c r="B26" s="21"/>
    </row>
    <row r="27" spans="1:2" x14ac:dyDescent="0.35">
      <c r="B27" s="21"/>
    </row>
    <row r="41" spans="1:1" x14ac:dyDescent="0.35">
      <c r="A41" s="3" t="s">
        <v>16</v>
      </c>
    </row>
    <row r="42" spans="1:1" x14ac:dyDescent="0.35">
      <c r="A42" s="3"/>
    </row>
    <row r="43" spans="1:1" x14ac:dyDescent="0.35">
      <c r="A43" s="8"/>
    </row>
    <row r="44" spans="1:1" x14ac:dyDescent="0.35">
      <c r="A44" s="3" t="s">
        <v>17</v>
      </c>
    </row>
    <row r="45" spans="1:1" x14ac:dyDescent="0.35">
      <c r="A45" s="4"/>
    </row>
  </sheetData>
  <mergeCells count="1">
    <mergeCell ref="A11:H11"/>
  </mergeCells>
  <pageMargins left="0.7" right="0.7" top="0.75" bottom="0.75" header="0.3" footer="0.3"/>
  <pageSetup scale="6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F1245-0CC0-46CA-8FF3-C71FEAEDE10A}">
  <dimension ref="A1:I44"/>
  <sheetViews>
    <sheetView view="pageBreakPreview" topLeftCell="A15" zoomScale="110" zoomScaleNormal="100" zoomScaleSheetLayoutView="110" workbookViewId="0">
      <selection activeCell="B25" sqref="B25"/>
    </sheetView>
  </sheetViews>
  <sheetFormatPr defaultColWidth="10.83203125" defaultRowHeight="15.5" x14ac:dyDescent="0.35"/>
  <cols>
    <col min="1" max="1" width="14.5" style="4" customWidth="1"/>
    <col min="2" max="8" width="10.83203125" style="4"/>
    <col min="9" max="9" width="27.83203125" style="4" customWidth="1"/>
    <col min="10" max="256" width="10.83203125" style="4"/>
    <col min="257" max="257" width="14.5" style="4" customWidth="1"/>
    <col min="258" max="264" width="10.83203125" style="4"/>
    <col min="265" max="265" width="27.83203125" style="4" customWidth="1"/>
    <col min="266" max="512" width="10.83203125" style="4"/>
    <col min="513" max="513" width="14.5" style="4" customWidth="1"/>
    <col min="514" max="520" width="10.83203125" style="4"/>
    <col min="521" max="521" width="27.83203125" style="4" customWidth="1"/>
    <col min="522" max="768" width="10.83203125" style="4"/>
    <col min="769" max="769" width="14.5" style="4" customWidth="1"/>
    <col min="770" max="776" width="10.83203125" style="4"/>
    <col min="777" max="777" width="27.83203125" style="4" customWidth="1"/>
    <col min="778" max="1024" width="10.83203125" style="4"/>
    <col min="1025" max="1025" width="14.5" style="4" customWidth="1"/>
    <col min="1026" max="1032" width="10.83203125" style="4"/>
    <col min="1033" max="1033" width="27.83203125" style="4" customWidth="1"/>
    <col min="1034" max="1280" width="10.83203125" style="4"/>
    <col min="1281" max="1281" width="14.5" style="4" customWidth="1"/>
    <col min="1282" max="1288" width="10.83203125" style="4"/>
    <col min="1289" max="1289" width="27.83203125" style="4" customWidth="1"/>
    <col min="1290" max="1536" width="10.83203125" style="4"/>
    <col min="1537" max="1537" width="14.5" style="4" customWidth="1"/>
    <col min="1538" max="1544" width="10.83203125" style="4"/>
    <col min="1545" max="1545" width="27.83203125" style="4" customWidth="1"/>
    <col min="1546" max="1792" width="10.83203125" style="4"/>
    <col min="1793" max="1793" width="14.5" style="4" customWidth="1"/>
    <col min="1794" max="1800" width="10.83203125" style="4"/>
    <col min="1801" max="1801" width="27.83203125" style="4" customWidth="1"/>
    <col min="1802" max="2048" width="10.83203125" style="4"/>
    <col min="2049" max="2049" width="14.5" style="4" customWidth="1"/>
    <col min="2050" max="2056" width="10.83203125" style="4"/>
    <col min="2057" max="2057" width="27.83203125" style="4" customWidth="1"/>
    <col min="2058" max="2304" width="10.83203125" style="4"/>
    <col min="2305" max="2305" width="14.5" style="4" customWidth="1"/>
    <col min="2306" max="2312" width="10.83203125" style="4"/>
    <col min="2313" max="2313" width="27.83203125" style="4" customWidth="1"/>
    <col min="2314" max="2560" width="10.83203125" style="4"/>
    <col min="2561" max="2561" width="14.5" style="4" customWidth="1"/>
    <col min="2562" max="2568" width="10.83203125" style="4"/>
    <col min="2569" max="2569" width="27.83203125" style="4" customWidth="1"/>
    <col min="2570" max="2816" width="10.83203125" style="4"/>
    <col min="2817" max="2817" width="14.5" style="4" customWidth="1"/>
    <col min="2818" max="2824" width="10.83203125" style="4"/>
    <col min="2825" max="2825" width="27.83203125" style="4" customWidth="1"/>
    <col min="2826" max="3072" width="10.83203125" style="4"/>
    <col min="3073" max="3073" width="14.5" style="4" customWidth="1"/>
    <col min="3074" max="3080" width="10.83203125" style="4"/>
    <col min="3081" max="3081" width="27.83203125" style="4" customWidth="1"/>
    <col min="3082" max="3328" width="10.83203125" style="4"/>
    <col min="3329" max="3329" width="14.5" style="4" customWidth="1"/>
    <col min="3330" max="3336" width="10.83203125" style="4"/>
    <col min="3337" max="3337" width="27.83203125" style="4" customWidth="1"/>
    <col min="3338" max="3584" width="10.83203125" style="4"/>
    <col min="3585" max="3585" width="14.5" style="4" customWidth="1"/>
    <col min="3586" max="3592" width="10.83203125" style="4"/>
    <col min="3593" max="3593" width="27.83203125" style="4" customWidth="1"/>
    <col min="3594" max="3840" width="10.83203125" style="4"/>
    <col min="3841" max="3841" width="14.5" style="4" customWidth="1"/>
    <col min="3842" max="3848" width="10.83203125" style="4"/>
    <col min="3849" max="3849" width="27.83203125" style="4" customWidth="1"/>
    <col min="3850" max="4096" width="10.83203125" style="4"/>
    <col min="4097" max="4097" width="14.5" style="4" customWidth="1"/>
    <col min="4098" max="4104" width="10.83203125" style="4"/>
    <col min="4105" max="4105" width="27.83203125" style="4" customWidth="1"/>
    <col min="4106" max="4352" width="10.83203125" style="4"/>
    <col min="4353" max="4353" width="14.5" style="4" customWidth="1"/>
    <col min="4354" max="4360" width="10.83203125" style="4"/>
    <col min="4361" max="4361" width="27.83203125" style="4" customWidth="1"/>
    <col min="4362" max="4608" width="10.83203125" style="4"/>
    <col min="4609" max="4609" width="14.5" style="4" customWidth="1"/>
    <col min="4610" max="4616" width="10.83203125" style="4"/>
    <col min="4617" max="4617" width="27.83203125" style="4" customWidth="1"/>
    <col min="4618" max="4864" width="10.83203125" style="4"/>
    <col min="4865" max="4865" width="14.5" style="4" customWidth="1"/>
    <col min="4866" max="4872" width="10.83203125" style="4"/>
    <col min="4873" max="4873" width="27.83203125" style="4" customWidth="1"/>
    <col min="4874" max="5120" width="10.83203125" style="4"/>
    <col min="5121" max="5121" width="14.5" style="4" customWidth="1"/>
    <col min="5122" max="5128" width="10.83203125" style="4"/>
    <col min="5129" max="5129" width="27.83203125" style="4" customWidth="1"/>
    <col min="5130" max="5376" width="10.83203125" style="4"/>
    <col min="5377" max="5377" width="14.5" style="4" customWidth="1"/>
    <col min="5378" max="5384" width="10.83203125" style="4"/>
    <col min="5385" max="5385" width="27.83203125" style="4" customWidth="1"/>
    <col min="5386" max="5632" width="10.83203125" style="4"/>
    <col min="5633" max="5633" width="14.5" style="4" customWidth="1"/>
    <col min="5634" max="5640" width="10.83203125" style="4"/>
    <col min="5641" max="5641" width="27.83203125" style="4" customWidth="1"/>
    <col min="5642" max="5888" width="10.83203125" style="4"/>
    <col min="5889" max="5889" width="14.5" style="4" customWidth="1"/>
    <col min="5890" max="5896" width="10.83203125" style="4"/>
    <col min="5897" max="5897" width="27.83203125" style="4" customWidth="1"/>
    <col min="5898" max="6144" width="10.83203125" style="4"/>
    <col min="6145" max="6145" width="14.5" style="4" customWidth="1"/>
    <col min="6146" max="6152" width="10.83203125" style="4"/>
    <col min="6153" max="6153" width="27.83203125" style="4" customWidth="1"/>
    <col min="6154" max="6400" width="10.83203125" style="4"/>
    <col min="6401" max="6401" width="14.5" style="4" customWidth="1"/>
    <col min="6402" max="6408" width="10.83203125" style="4"/>
    <col min="6409" max="6409" width="27.83203125" style="4" customWidth="1"/>
    <col min="6410" max="6656" width="10.83203125" style="4"/>
    <col min="6657" max="6657" width="14.5" style="4" customWidth="1"/>
    <col min="6658" max="6664" width="10.83203125" style="4"/>
    <col min="6665" max="6665" width="27.83203125" style="4" customWidth="1"/>
    <col min="6666" max="6912" width="10.83203125" style="4"/>
    <col min="6913" max="6913" width="14.5" style="4" customWidth="1"/>
    <col min="6914" max="6920" width="10.83203125" style="4"/>
    <col min="6921" max="6921" width="27.83203125" style="4" customWidth="1"/>
    <col min="6922" max="7168" width="10.83203125" style="4"/>
    <col min="7169" max="7169" width="14.5" style="4" customWidth="1"/>
    <col min="7170" max="7176" width="10.83203125" style="4"/>
    <col min="7177" max="7177" width="27.83203125" style="4" customWidth="1"/>
    <col min="7178" max="7424" width="10.83203125" style="4"/>
    <col min="7425" max="7425" width="14.5" style="4" customWidth="1"/>
    <col min="7426" max="7432" width="10.83203125" style="4"/>
    <col min="7433" max="7433" width="27.83203125" style="4" customWidth="1"/>
    <col min="7434" max="7680" width="10.83203125" style="4"/>
    <col min="7681" max="7681" width="14.5" style="4" customWidth="1"/>
    <col min="7682" max="7688" width="10.83203125" style="4"/>
    <col min="7689" max="7689" width="27.83203125" style="4" customWidth="1"/>
    <col min="7690" max="7936" width="10.83203125" style="4"/>
    <col min="7937" max="7937" width="14.5" style="4" customWidth="1"/>
    <col min="7938" max="7944" width="10.83203125" style="4"/>
    <col min="7945" max="7945" width="27.83203125" style="4" customWidth="1"/>
    <col min="7946" max="8192" width="10.83203125" style="4"/>
    <col min="8193" max="8193" width="14.5" style="4" customWidth="1"/>
    <col min="8194" max="8200" width="10.83203125" style="4"/>
    <col min="8201" max="8201" width="27.83203125" style="4" customWidth="1"/>
    <col min="8202" max="8448" width="10.83203125" style="4"/>
    <col min="8449" max="8449" width="14.5" style="4" customWidth="1"/>
    <col min="8450" max="8456" width="10.83203125" style="4"/>
    <col min="8457" max="8457" width="27.83203125" style="4" customWidth="1"/>
    <col min="8458" max="8704" width="10.83203125" style="4"/>
    <col min="8705" max="8705" width="14.5" style="4" customWidth="1"/>
    <col min="8706" max="8712" width="10.83203125" style="4"/>
    <col min="8713" max="8713" width="27.83203125" style="4" customWidth="1"/>
    <col min="8714" max="8960" width="10.83203125" style="4"/>
    <col min="8961" max="8961" width="14.5" style="4" customWidth="1"/>
    <col min="8962" max="8968" width="10.83203125" style="4"/>
    <col min="8969" max="8969" width="27.83203125" style="4" customWidth="1"/>
    <col min="8970" max="9216" width="10.83203125" style="4"/>
    <col min="9217" max="9217" width="14.5" style="4" customWidth="1"/>
    <col min="9218" max="9224" width="10.83203125" style="4"/>
    <col min="9225" max="9225" width="27.83203125" style="4" customWidth="1"/>
    <col min="9226" max="9472" width="10.83203125" style="4"/>
    <col min="9473" max="9473" width="14.5" style="4" customWidth="1"/>
    <col min="9474" max="9480" width="10.83203125" style="4"/>
    <col min="9481" max="9481" width="27.83203125" style="4" customWidth="1"/>
    <col min="9482" max="9728" width="10.83203125" style="4"/>
    <col min="9729" max="9729" width="14.5" style="4" customWidth="1"/>
    <col min="9730" max="9736" width="10.83203125" style="4"/>
    <col min="9737" max="9737" width="27.83203125" style="4" customWidth="1"/>
    <col min="9738" max="9984" width="10.83203125" style="4"/>
    <col min="9985" max="9985" width="14.5" style="4" customWidth="1"/>
    <col min="9986" max="9992" width="10.83203125" style="4"/>
    <col min="9993" max="9993" width="27.83203125" style="4" customWidth="1"/>
    <col min="9994" max="10240" width="10.83203125" style="4"/>
    <col min="10241" max="10241" width="14.5" style="4" customWidth="1"/>
    <col min="10242" max="10248" width="10.83203125" style="4"/>
    <col min="10249" max="10249" width="27.83203125" style="4" customWidth="1"/>
    <col min="10250" max="10496" width="10.83203125" style="4"/>
    <col min="10497" max="10497" width="14.5" style="4" customWidth="1"/>
    <col min="10498" max="10504" width="10.83203125" style="4"/>
    <col min="10505" max="10505" width="27.83203125" style="4" customWidth="1"/>
    <col min="10506" max="10752" width="10.83203125" style="4"/>
    <col min="10753" max="10753" width="14.5" style="4" customWidth="1"/>
    <col min="10754" max="10760" width="10.83203125" style="4"/>
    <col min="10761" max="10761" width="27.83203125" style="4" customWidth="1"/>
    <col min="10762" max="11008" width="10.83203125" style="4"/>
    <col min="11009" max="11009" width="14.5" style="4" customWidth="1"/>
    <col min="11010" max="11016" width="10.83203125" style="4"/>
    <col min="11017" max="11017" width="27.83203125" style="4" customWidth="1"/>
    <col min="11018" max="11264" width="10.83203125" style="4"/>
    <col min="11265" max="11265" width="14.5" style="4" customWidth="1"/>
    <col min="11266" max="11272" width="10.83203125" style="4"/>
    <col min="11273" max="11273" width="27.83203125" style="4" customWidth="1"/>
    <col min="11274" max="11520" width="10.83203125" style="4"/>
    <col min="11521" max="11521" width="14.5" style="4" customWidth="1"/>
    <col min="11522" max="11528" width="10.83203125" style="4"/>
    <col min="11529" max="11529" width="27.83203125" style="4" customWidth="1"/>
    <col min="11530" max="11776" width="10.83203125" style="4"/>
    <col min="11777" max="11777" width="14.5" style="4" customWidth="1"/>
    <col min="11778" max="11784" width="10.83203125" style="4"/>
    <col min="11785" max="11785" width="27.83203125" style="4" customWidth="1"/>
    <col min="11786" max="12032" width="10.83203125" style="4"/>
    <col min="12033" max="12033" width="14.5" style="4" customWidth="1"/>
    <col min="12034" max="12040" width="10.83203125" style="4"/>
    <col min="12041" max="12041" width="27.83203125" style="4" customWidth="1"/>
    <col min="12042" max="12288" width="10.83203125" style="4"/>
    <col min="12289" max="12289" width="14.5" style="4" customWidth="1"/>
    <col min="12290" max="12296" width="10.83203125" style="4"/>
    <col min="12297" max="12297" width="27.83203125" style="4" customWidth="1"/>
    <col min="12298" max="12544" width="10.83203125" style="4"/>
    <col min="12545" max="12545" width="14.5" style="4" customWidth="1"/>
    <col min="12546" max="12552" width="10.83203125" style="4"/>
    <col min="12553" max="12553" width="27.83203125" style="4" customWidth="1"/>
    <col min="12554" max="12800" width="10.83203125" style="4"/>
    <col min="12801" max="12801" width="14.5" style="4" customWidth="1"/>
    <col min="12802" max="12808" width="10.83203125" style="4"/>
    <col min="12809" max="12809" width="27.83203125" style="4" customWidth="1"/>
    <col min="12810" max="13056" width="10.83203125" style="4"/>
    <col min="13057" max="13057" width="14.5" style="4" customWidth="1"/>
    <col min="13058" max="13064" width="10.83203125" style="4"/>
    <col min="13065" max="13065" width="27.83203125" style="4" customWidth="1"/>
    <col min="13066" max="13312" width="10.83203125" style="4"/>
    <col min="13313" max="13313" width="14.5" style="4" customWidth="1"/>
    <col min="13314" max="13320" width="10.83203125" style="4"/>
    <col min="13321" max="13321" width="27.83203125" style="4" customWidth="1"/>
    <col min="13322" max="13568" width="10.83203125" style="4"/>
    <col min="13569" max="13569" width="14.5" style="4" customWidth="1"/>
    <col min="13570" max="13576" width="10.83203125" style="4"/>
    <col min="13577" max="13577" width="27.83203125" style="4" customWidth="1"/>
    <col min="13578" max="13824" width="10.83203125" style="4"/>
    <col min="13825" max="13825" width="14.5" style="4" customWidth="1"/>
    <col min="13826" max="13832" width="10.83203125" style="4"/>
    <col min="13833" max="13833" width="27.83203125" style="4" customWidth="1"/>
    <col min="13834" max="14080" width="10.83203125" style="4"/>
    <col min="14081" max="14081" width="14.5" style="4" customWidth="1"/>
    <col min="14082" max="14088" width="10.83203125" style="4"/>
    <col min="14089" max="14089" width="27.83203125" style="4" customWidth="1"/>
    <col min="14090" max="14336" width="10.83203125" style="4"/>
    <col min="14337" max="14337" width="14.5" style="4" customWidth="1"/>
    <col min="14338" max="14344" width="10.83203125" style="4"/>
    <col min="14345" max="14345" width="27.83203125" style="4" customWidth="1"/>
    <col min="14346" max="14592" width="10.83203125" style="4"/>
    <col min="14593" max="14593" width="14.5" style="4" customWidth="1"/>
    <col min="14594" max="14600" width="10.83203125" style="4"/>
    <col min="14601" max="14601" width="27.83203125" style="4" customWidth="1"/>
    <col min="14602" max="14848" width="10.83203125" style="4"/>
    <col min="14849" max="14849" width="14.5" style="4" customWidth="1"/>
    <col min="14850" max="14856" width="10.83203125" style="4"/>
    <col min="14857" max="14857" width="27.83203125" style="4" customWidth="1"/>
    <col min="14858" max="15104" width="10.83203125" style="4"/>
    <col min="15105" max="15105" width="14.5" style="4" customWidth="1"/>
    <col min="15106" max="15112" width="10.83203125" style="4"/>
    <col min="15113" max="15113" width="27.83203125" style="4" customWidth="1"/>
    <col min="15114" max="15360" width="10.83203125" style="4"/>
    <col min="15361" max="15361" width="14.5" style="4" customWidth="1"/>
    <col min="15362" max="15368" width="10.83203125" style="4"/>
    <col min="15369" max="15369" width="27.83203125" style="4" customWidth="1"/>
    <col min="15370" max="15616" width="10.83203125" style="4"/>
    <col min="15617" max="15617" width="14.5" style="4" customWidth="1"/>
    <col min="15618" max="15624" width="10.83203125" style="4"/>
    <col min="15625" max="15625" width="27.83203125" style="4" customWidth="1"/>
    <col min="15626" max="15872" width="10.83203125" style="4"/>
    <col min="15873" max="15873" width="14.5" style="4" customWidth="1"/>
    <col min="15874" max="15880" width="10.83203125" style="4"/>
    <col min="15881" max="15881" width="27.83203125" style="4" customWidth="1"/>
    <col min="15882" max="16128" width="10.83203125" style="4"/>
    <col min="16129" max="16129" width="14.5" style="4" customWidth="1"/>
    <col min="16130" max="16136" width="10.83203125" style="4"/>
    <col min="16137" max="16137" width="27.83203125" style="4" customWidth="1"/>
    <col min="16138" max="16384" width="10.83203125" style="4"/>
  </cols>
  <sheetData>
    <row r="1" spans="1:9" s="2" customFormat="1" ht="20.5" x14ac:dyDescent="0.45">
      <c r="A1" s="1" t="s">
        <v>0</v>
      </c>
    </row>
    <row r="2" spans="1:9" s="2" customFormat="1" ht="20.5" x14ac:dyDescent="0.45">
      <c r="A2" s="1" t="s">
        <v>1</v>
      </c>
    </row>
    <row r="4" spans="1:9" x14ac:dyDescent="0.35">
      <c r="A4" s="3" t="s">
        <v>18</v>
      </c>
    </row>
    <row r="5" spans="1:9" x14ac:dyDescent="0.35">
      <c r="A5" s="4" t="s">
        <v>37</v>
      </c>
    </row>
    <row r="7" spans="1:9" x14ac:dyDescent="0.35">
      <c r="A7" s="3" t="s">
        <v>19</v>
      </c>
    </row>
    <row r="8" spans="1:9" x14ac:dyDescent="0.35">
      <c r="A8" s="4" t="s">
        <v>38</v>
      </c>
    </row>
    <row r="10" spans="1:9" x14ac:dyDescent="0.35">
      <c r="A10" s="3" t="s">
        <v>20</v>
      </c>
    </row>
    <row r="11" spans="1:9" ht="42" customHeight="1" x14ac:dyDescent="0.35">
      <c r="A11" s="54" t="s">
        <v>39</v>
      </c>
      <c r="B11" s="54"/>
      <c r="C11" s="54"/>
      <c r="D11" s="54"/>
      <c r="E11" s="54"/>
      <c r="F11" s="54"/>
      <c r="G11" s="54"/>
      <c r="H11" s="54"/>
      <c r="I11" s="10"/>
    </row>
    <row r="13" spans="1:9" x14ac:dyDescent="0.35">
      <c r="A13" s="3" t="s">
        <v>8</v>
      </c>
    </row>
    <row r="14" spans="1:9" x14ac:dyDescent="0.35">
      <c r="A14" s="3" t="s">
        <v>9</v>
      </c>
      <c r="B14" s="36" t="s">
        <v>32</v>
      </c>
      <c r="C14" s="22" t="s">
        <v>40</v>
      </c>
    </row>
    <row r="15" spans="1:9" x14ac:dyDescent="0.35">
      <c r="A15" s="3" t="s">
        <v>10</v>
      </c>
      <c r="B15" s="36">
        <v>0.74</v>
      </c>
    </row>
    <row r="16" spans="1:9" x14ac:dyDescent="0.35">
      <c r="A16" s="3" t="s">
        <v>11</v>
      </c>
      <c r="B16" s="36" t="s">
        <v>32</v>
      </c>
      <c r="C16" s="22" t="s">
        <v>41</v>
      </c>
    </row>
    <row r="17" spans="1:2" x14ac:dyDescent="0.35">
      <c r="A17" s="3" t="s">
        <v>12</v>
      </c>
      <c r="B17" s="36">
        <v>0.76</v>
      </c>
    </row>
    <row r="18" spans="1:2" x14ac:dyDescent="0.35">
      <c r="A18" s="3" t="s">
        <v>13</v>
      </c>
      <c r="B18" s="32">
        <f>'[2]Fall 2021'!$J$9</f>
        <v>0.62</v>
      </c>
    </row>
    <row r="19" spans="1:2" x14ac:dyDescent="0.35">
      <c r="A19" s="3" t="s">
        <v>14</v>
      </c>
      <c r="B19" s="32">
        <f>'[2]Winter 2022'!$J$21</f>
        <v>0.72499999999999998</v>
      </c>
    </row>
    <row r="20" spans="1:2" x14ac:dyDescent="0.35">
      <c r="A20" s="3" t="s">
        <v>68</v>
      </c>
      <c r="B20" s="32">
        <v>0.70250000000000001</v>
      </c>
    </row>
    <row r="21" spans="1:2" x14ac:dyDescent="0.35">
      <c r="A21" s="3" t="s">
        <v>69</v>
      </c>
      <c r="B21" s="32">
        <v>0.76</v>
      </c>
    </row>
    <row r="22" spans="1:2" x14ac:dyDescent="0.35">
      <c r="A22" s="3" t="s">
        <v>72</v>
      </c>
      <c r="B22" s="32">
        <v>0.755</v>
      </c>
    </row>
    <row r="23" spans="1:2" ht="16" thickBot="1" x14ac:dyDescent="0.4">
      <c r="A23" s="3" t="s">
        <v>73</v>
      </c>
      <c r="B23" s="32">
        <v>0.77190000000000003</v>
      </c>
    </row>
    <row r="24" spans="1:2" ht="16.5" thickTop="1" thickBot="1" x14ac:dyDescent="0.4">
      <c r="A24" s="5" t="s">
        <v>15</v>
      </c>
      <c r="B24" s="33">
        <f>AVERAGE(B15,B17,B18,B19,B20,B21,B22,B23)</f>
        <v>0.72930000000000006</v>
      </c>
    </row>
    <row r="25" spans="1:2" ht="16" thickTop="1" x14ac:dyDescent="0.35">
      <c r="A25" s="6"/>
      <c r="B25" s="7"/>
    </row>
    <row r="26" spans="1:2" x14ac:dyDescent="0.35">
      <c r="A26" s="6"/>
      <c r="B26" s="7"/>
    </row>
    <row r="27" spans="1:2" x14ac:dyDescent="0.35">
      <c r="B27" s="7"/>
    </row>
    <row r="41" spans="1:1" x14ac:dyDescent="0.35">
      <c r="A41" s="3" t="s">
        <v>16</v>
      </c>
    </row>
    <row r="42" spans="1:1" x14ac:dyDescent="0.35">
      <c r="A42" s="3"/>
    </row>
    <row r="43" spans="1:1" x14ac:dyDescent="0.35">
      <c r="A43" s="8"/>
    </row>
    <row r="44" spans="1:1" x14ac:dyDescent="0.35">
      <c r="A44" s="3" t="s">
        <v>17</v>
      </c>
    </row>
  </sheetData>
  <mergeCells count="1">
    <mergeCell ref="A11:H11"/>
  </mergeCells>
  <pageMargins left="0.7" right="0.7" top="0.75" bottom="0.75" header="0.3" footer="0.3"/>
  <pageSetup scale="7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F3EF9-A0EB-453F-AF84-9DB2A57E5A68}">
  <dimension ref="A1:I44"/>
  <sheetViews>
    <sheetView view="pageBreakPreview" zoomScale="110" zoomScaleNormal="100" zoomScaleSheetLayoutView="110" workbookViewId="0">
      <selection activeCell="B24" sqref="B24"/>
    </sheetView>
  </sheetViews>
  <sheetFormatPr defaultColWidth="10.83203125" defaultRowHeight="15.5" x14ac:dyDescent="0.35"/>
  <cols>
    <col min="1" max="1" width="14.5" style="4" customWidth="1"/>
    <col min="2" max="8" width="10.83203125" style="4"/>
    <col min="9" max="9" width="27.83203125" style="4" customWidth="1"/>
    <col min="10" max="256" width="10.83203125" style="4"/>
    <col min="257" max="257" width="14.5" style="4" customWidth="1"/>
    <col min="258" max="264" width="10.83203125" style="4"/>
    <col min="265" max="265" width="27.83203125" style="4" customWidth="1"/>
    <col min="266" max="512" width="10.83203125" style="4"/>
    <col min="513" max="513" width="14.5" style="4" customWidth="1"/>
    <col min="514" max="520" width="10.83203125" style="4"/>
    <col min="521" max="521" width="27.83203125" style="4" customWidth="1"/>
    <col min="522" max="768" width="10.83203125" style="4"/>
    <col min="769" max="769" width="14.5" style="4" customWidth="1"/>
    <col min="770" max="776" width="10.83203125" style="4"/>
    <col min="777" max="777" width="27.83203125" style="4" customWidth="1"/>
    <col min="778" max="1024" width="10.83203125" style="4"/>
    <col min="1025" max="1025" width="14.5" style="4" customWidth="1"/>
    <col min="1026" max="1032" width="10.83203125" style="4"/>
    <col min="1033" max="1033" width="27.83203125" style="4" customWidth="1"/>
    <col min="1034" max="1280" width="10.83203125" style="4"/>
    <col min="1281" max="1281" width="14.5" style="4" customWidth="1"/>
    <col min="1282" max="1288" width="10.83203125" style="4"/>
    <col min="1289" max="1289" width="27.83203125" style="4" customWidth="1"/>
    <col min="1290" max="1536" width="10.83203125" style="4"/>
    <col min="1537" max="1537" width="14.5" style="4" customWidth="1"/>
    <col min="1538" max="1544" width="10.83203125" style="4"/>
    <col min="1545" max="1545" width="27.83203125" style="4" customWidth="1"/>
    <col min="1546" max="1792" width="10.83203125" style="4"/>
    <col min="1793" max="1793" width="14.5" style="4" customWidth="1"/>
    <col min="1794" max="1800" width="10.83203125" style="4"/>
    <col min="1801" max="1801" width="27.83203125" style="4" customWidth="1"/>
    <col min="1802" max="2048" width="10.83203125" style="4"/>
    <col min="2049" max="2049" width="14.5" style="4" customWidth="1"/>
    <col min="2050" max="2056" width="10.83203125" style="4"/>
    <col min="2057" max="2057" width="27.83203125" style="4" customWidth="1"/>
    <col min="2058" max="2304" width="10.83203125" style="4"/>
    <col min="2305" max="2305" width="14.5" style="4" customWidth="1"/>
    <col min="2306" max="2312" width="10.83203125" style="4"/>
    <col min="2313" max="2313" width="27.83203125" style="4" customWidth="1"/>
    <col min="2314" max="2560" width="10.83203125" style="4"/>
    <col min="2561" max="2561" width="14.5" style="4" customWidth="1"/>
    <col min="2562" max="2568" width="10.83203125" style="4"/>
    <col min="2569" max="2569" width="27.83203125" style="4" customWidth="1"/>
    <col min="2570" max="2816" width="10.83203125" style="4"/>
    <col min="2817" max="2817" width="14.5" style="4" customWidth="1"/>
    <col min="2818" max="2824" width="10.83203125" style="4"/>
    <col min="2825" max="2825" width="27.83203125" style="4" customWidth="1"/>
    <col min="2826" max="3072" width="10.83203125" style="4"/>
    <col min="3073" max="3073" width="14.5" style="4" customWidth="1"/>
    <col min="3074" max="3080" width="10.83203125" style="4"/>
    <col min="3081" max="3081" width="27.83203125" style="4" customWidth="1"/>
    <col min="3082" max="3328" width="10.83203125" style="4"/>
    <col min="3329" max="3329" width="14.5" style="4" customWidth="1"/>
    <col min="3330" max="3336" width="10.83203125" style="4"/>
    <col min="3337" max="3337" width="27.83203125" style="4" customWidth="1"/>
    <col min="3338" max="3584" width="10.83203125" style="4"/>
    <col min="3585" max="3585" width="14.5" style="4" customWidth="1"/>
    <col min="3586" max="3592" width="10.83203125" style="4"/>
    <col min="3593" max="3593" width="27.83203125" style="4" customWidth="1"/>
    <col min="3594" max="3840" width="10.83203125" style="4"/>
    <col min="3841" max="3841" width="14.5" style="4" customWidth="1"/>
    <col min="3842" max="3848" width="10.83203125" style="4"/>
    <col min="3849" max="3849" width="27.83203125" style="4" customWidth="1"/>
    <col min="3850" max="4096" width="10.83203125" style="4"/>
    <col min="4097" max="4097" width="14.5" style="4" customWidth="1"/>
    <col min="4098" max="4104" width="10.83203125" style="4"/>
    <col min="4105" max="4105" width="27.83203125" style="4" customWidth="1"/>
    <col min="4106" max="4352" width="10.83203125" style="4"/>
    <col min="4353" max="4353" width="14.5" style="4" customWidth="1"/>
    <col min="4354" max="4360" width="10.83203125" style="4"/>
    <col min="4361" max="4361" width="27.83203125" style="4" customWidth="1"/>
    <col min="4362" max="4608" width="10.83203125" style="4"/>
    <col min="4609" max="4609" width="14.5" style="4" customWidth="1"/>
    <col min="4610" max="4616" width="10.83203125" style="4"/>
    <col min="4617" max="4617" width="27.83203125" style="4" customWidth="1"/>
    <col min="4618" max="4864" width="10.83203125" style="4"/>
    <col min="4865" max="4865" width="14.5" style="4" customWidth="1"/>
    <col min="4866" max="4872" width="10.83203125" style="4"/>
    <col min="4873" max="4873" width="27.83203125" style="4" customWidth="1"/>
    <col min="4874" max="5120" width="10.83203125" style="4"/>
    <col min="5121" max="5121" width="14.5" style="4" customWidth="1"/>
    <col min="5122" max="5128" width="10.83203125" style="4"/>
    <col min="5129" max="5129" width="27.83203125" style="4" customWidth="1"/>
    <col min="5130" max="5376" width="10.83203125" style="4"/>
    <col min="5377" max="5377" width="14.5" style="4" customWidth="1"/>
    <col min="5378" max="5384" width="10.83203125" style="4"/>
    <col min="5385" max="5385" width="27.83203125" style="4" customWidth="1"/>
    <col min="5386" max="5632" width="10.83203125" style="4"/>
    <col min="5633" max="5633" width="14.5" style="4" customWidth="1"/>
    <col min="5634" max="5640" width="10.83203125" style="4"/>
    <col min="5641" max="5641" width="27.83203125" style="4" customWidth="1"/>
    <col min="5642" max="5888" width="10.83203125" style="4"/>
    <col min="5889" max="5889" width="14.5" style="4" customWidth="1"/>
    <col min="5890" max="5896" width="10.83203125" style="4"/>
    <col min="5897" max="5897" width="27.83203125" style="4" customWidth="1"/>
    <col min="5898" max="6144" width="10.83203125" style="4"/>
    <col min="6145" max="6145" width="14.5" style="4" customWidth="1"/>
    <col min="6146" max="6152" width="10.83203125" style="4"/>
    <col min="6153" max="6153" width="27.83203125" style="4" customWidth="1"/>
    <col min="6154" max="6400" width="10.83203125" style="4"/>
    <col min="6401" max="6401" width="14.5" style="4" customWidth="1"/>
    <col min="6402" max="6408" width="10.83203125" style="4"/>
    <col min="6409" max="6409" width="27.83203125" style="4" customWidth="1"/>
    <col min="6410" max="6656" width="10.83203125" style="4"/>
    <col min="6657" max="6657" width="14.5" style="4" customWidth="1"/>
    <col min="6658" max="6664" width="10.83203125" style="4"/>
    <col min="6665" max="6665" width="27.83203125" style="4" customWidth="1"/>
    <col min="6666" max="6912" width="10.83203125" style="4"/>
    <col min="6913" max="6913" width="14.5" style="4" customWidth="1"/>
    <col min="6914" max="6920" width="10.83203125" style="4"/>
    <col min="6921" max="6921" width="27.83203125" style="4" customWidth="1"/>
    <col min="6922" max="7168" width="10.83203125" style="4"/>
    <col min="7169" max="7169" width="14.5" style="4" customWidth="1"/>
    <col min="7170" max="7176" width="10.83203125" style="4"/>
    <col min="7177" max="7177" width="27.83203125" style="4" customWidth="1"/>
    <col min="7178" max="7424" width="10.83203125" style="4"/>
    <col min="7425" max="7425" width="14.5" style="4" customWidth="1"/>
    <col min="7426" max="7432" width="10.83203125" style="4"/>
    <col min="7433" max="7433" width="27.83203125" style="4" customWidth="1"/>
    <col min="7434" max="7680" width="10.83203125" style="4"/>
    <col min="7681" max="7681" width="14.5" style="4" customWidth="1"/>
    <col min="7682" max="7688" width="10.83203125" style="4"/>
    <col min="7689" max="7689" width="27.83203125" style="4" customWidth="1"/>
    <col min="7690" max="7936" width="10.83203125" style="4"/>
    <col min="7937" max="7937" width="14.5" style="4" customWidth="1"/>
    <col min="7938" max="7944" width="10.83203125" style="4"/>
    <col min="7945" max="7945" width="27.83203125" style="4" customWidth="1"/>
    <col min="7946" max="8192" width="10.83203125" style="4"/>
    <col min="8193" max="8193" width="14.5" style="4" customWidth="1"/>
    <col min="8194" max="8200" width="10.83203125" style="4"/>
    <col min="8201" max="8201" width="27.83203125" style="4" customWidth="1"/>
    <col min="8202" max="8448" width="10.83203125" style="4"/>
    <col min="8449" max="8449" width="14.5" style="4" customWidth="1"/>
    <col min="8450" max="8456" width="10.83203125" style="4"/>
    <col min="8457" max="8457" width="27.83203125" style="4" customWidth="1"/>
    <col min="8458" max="8704" width="10.83203125" style="4"/>
    <col min="8705" max="8705" width="14.5" style="4" customWidth="1"/>
    <col min="8706" max="8712" width="10.83203125" style="4"/>
    <col min="8713" max="8713" width="27.83203125" style="4" customWidth="1"/>
    <col min="8714" max="8960" width="10.83203125" style="4"/>
    <col min="8961" max="8961" width="14.5" style="4" customWidth="1"/>
    <col min="8962" max="8968" width="10.83203125" style="4"/>
    <col min="8969" max="8969" width="27.83203125" style="4" customWidth="1"/>
    <col min="8970" max="9216" width="10.83203125" style="4"/>
    <col min="9217" max="9217" width="14.5" style="4" customWidth="1"/>
    <col min="9218" max="9224" width="10.83203125" style="4"/>
    <col min="9225" max="9225" width="27.83203125" style="4" customWidth="1"/>
    <col min="9226" max="9472" width="10.83203125" style="4"/>
    <col min="9473" max="9473" width="14.5" style="4" customWidth="1"/>
    <col min="9474" max="9480" width="10.83203125" style="4"/>
    <col min="9481" max="9481" width="27.83203125" style="4" customWidth="1"/>
    <col min="9482" max="9728" width="10.83203125" style="4"/>
    <col min="9729" max="9729" width="14.5" style="4" customWidth="1"/>
    <col min="9730" max="9736" width="10.83203125" style="4"/>
    <col min="9737" max="9737" width="27.83203125" style="4" customWidth="1"/>
    <col min="9738" max="9984" width="10.83203125" style="4"/>
    <col min="9985" max="9985" width="14.5" style="4" customWidth="1"/>
    <col min="9986" max="9992" width="10.83203125" style="4"/>
    <col min="9993" max="9993" width="27.83203125" style="4" customWidth="1"/>
    <col min="9994" max="10240" width="10.83203125" style="4"/>
    <col min="10241" max="10241" width="14.5" style="4" customWidth="1"/>
    <col min="10242" max="10248" width="10.83203125" style="4"/>
    <col min="10249" max="10249" width="27.83203125" style="4" customWidth="1"/>
    <col min="10250" max="10496" width="10.83203125" style="4"/>
    <col min="10497" max="10497" width="14.5" style="4" customWidth="1"/>
    <col min="10498" max="10504" width="10.83203125" style="4"/>
    <col min="10505" max="10505" width="27.83203125" style="4" customWidth="1"/>
    <col min="10506" max="10752" width="10.83203125" style="4"/>
    <col min="10753" max="10753" width="14.5" style="4" customWidth="1"/>
    <col min="10754" max="10760" width="10.83203125" style="4"/>
    <col min="10761" max="10761" width="27.83203125" style="4" customWidth="1"/>
    <col min="10762" max="11008" width="10.83203125" style="4"/>
    <col min="11009" max="11009" width="14.5" style="4" customWidth="1"/>
    <col min="11010" max="11016" width="10.83203125" style="4"/>
    <col min="11017" max="11017" width="27.83203125" style="4" customWidth="1"/>
    <col min="11018" max="11264" width="10.83203125" style="4"/>
    <col min="11265" max="11265" width="14.5" style="4" customWidth="1"/>
    <col min="11266" max="11272" width="10.83203125" style="4"/>
    <col min="11273" max="11273" width="27.83203125" style="4" customWidth="1"/>
    <col min="11274" max="11520" width="10.83203125" style="4"/>
    <col min="11521" max="11521" width="14.5" style="4" customWidth="1"/>
    <col min="11522" max="11528" width="10.83203125" style="4"/>
    <col min="11529" max="11529" width="27.83203125" style="4" customWidth="1"/>
    <col min="11530" max="11776" width="10.83203125" style="4"/>
    <col min="11777" max="11777" width="14.5" style="4" customWidth="1"/>
    <col min="11778" max="11784" width="10.83203125" style="4"/>
    <col min="11785" max="11785" width="27.83203125" style="4" customWidth="1"/>
    <col min="11786" max="12032" width="10.83203125" style="4"/>
    <col min="12033" max="12033" width="14.5" style="4" customWidth="1"/>
    <col min="12034" max="12040" width="10.83203125" style="4"/>
    <col min="12041" max="12041" width="27.83203125" style="4" customWidth="1"/>
    <col min="12042" max="12288" width="10.83203125" style="4"/>
    <col min="12289" max="12289" width="14.5" style="4" customWidth="1"/>
    <col min="12290" max="12296" width="10.83203125" style="4"/>
    <col min="12297" max="12297" width="27.83203125" style="4" customWidth="1"/>
    <col min="12298" max="12544" width="10.83203125" style="4"/>
    <col min="12545" max="12545" width="14.5" style="4" customWidth="1"/>
    <col min="12546" max="12552" width="10.83203125" style="4"/>
    <col min="12553" max="12553" width="27.83203125" style="4" customWidth="1"/>
    <col min="12554" max="12800" width="10.83203125" style="4"/>
    <col min="12801" max="12801" width="14.5" style="4" customWidth="1"/>
    <col min="12802" max="12808" width="10.83203125" style="4"/>
    <col min="12809" max="12809" width="27.83203125" style="4" customWidth="1"/>
    <col min="12810" max="13056" width="10.83203125" style="4"/>
    <col min="13057" max="13057" width="14.5" style="4" customWidth="1"/>
    <col min="13058" max="13064" width="10.83203125" style="4"/>
    <col min="13065" max="13065" width="27.83203125" style="4" customWidth="1"/>
    <col min="13066" max="13312" width="10.83203125" style="4"/>
    <col min="13313" max="13313" width="14.5" style="4" customWidth="1"/>
    <col min="13314" max="13320" width="10.83203125" style="4"/>
    <col min="13321" max="13321" width="27.83203125" style="4" customWidth="1"/>
    <col min="13322" max="13568" width="10.83203125" style="4"/>
    <col min="13569" max="13569" width="14.5" style="4" customWidth="1"/>
    <col min="13570" max="13576" width="10.83203125" style="4"/>
    <col min="13577" max="13577" width="27.83203125" style="4" customWidth="1"/>
    <col min="13578" max="13824" width="10.83203125" style="4"/>
    <col min="13825" max="13825" width="14.5" style="4" customWidth="1"/>
    <col min="13826" max="13832" width="10.83203125" style="4"/>
    <col min="13833" max="13833" width="27.83203125" style="4" customWidth="1"/>
    <col min="13834" max="14080" width="10.83203125" style="4"/>
    <col min="14081" max="14081" width="14.5" style="4" customWidth="1"/>
    <col min="14082" max="14088" width="10.83203125" style="4"/>
    <col min="14089" max="14089" width="27.83203125" style="4" customWidth="1"/>
    <col min="14090" max="14336" width="10.83203125" style="4"/>
    <col min="14337" max="14337" width="14.5" style="4" customWidth="1"/>
    <col min="14338" max="14344" width="10.83203125" style="4"/>
    <col min="14345" max="14345" width="27.83203125" style="4" customWidth="1"/>
    <col min="14346" max="14592" width="10.83203125" style="4"/>
    <col min="14593" max="14593" width="14.5" style="4" customWidth="1"/>
    <col min="14594" max="14600" width="10.83203125" style="4"/>
    <col min="14601" max="14601" width="27.83203125" style="4" customWidth="1"/>
    <col min="14602" max="14848" width="10.83203125" style="4"/>
    <col min="14849" max="14849" width="14.5" style="4" customWidth="1"/>
    <col min="14850" max="14856" width="10.83203125" style="4"/>
    <col min="14857" max="14857" width="27.83203125" style="4" customWidth="1"/>
    <col min="14858" max="15104" width="10.83203125" style="4"/>
    <col min="15105" max="15105" width="14.5" style="4" customWidth="1"/>
    <col min="15106" max="15112" width="10.83203125" style="4"/>
    <col min="15113" max="15113" width="27.83203125" style="4" customWidth="1"/>
    <col min="15114" max="15360" width="10.83203125" style="4"/>
    <col min="15361" max="15361" width="14.5" style="4" customWidth="1"/>
    <col min="15362" max="15368" width="10.83203125" style="4"/>
    <col min="15369" max="15369" width="27.83203125" style="4" customWidth="1"/>
    <col min="15370" max="15616" width="10.83203125" style="4"/>
    <col min="15617" max="15617" width="14.5" style="4" customWidth="1"/>
    <col min="15618" max="15624" width="10.83203125" style="4"/>
    <col min="15625" max="15625" width="27.83203125" style="4" customWidth="1"/>
    <col min="15626" max="15872" width="10.83203125" style="4"/>
    <col min="15873" max="15873" width="14.5" style="4" customWidth="1"/>
    <col min="15874" max="15880" width="10.83203125" style="4"/>
    <col min="15881" max="15881" width="27.83203125" style="4" customWidth="1"/>
    <col min="15882" max="16128" width="10.83203125" style="4"/>
    <col min="16129" max="16129" width="14.5" style="4" customWidth="1"/>
    <col min="16130" max="16136" width="10.83203125" style="4"/>
    <col min="16137" max="16137" width="27.83203125" style="4" customWidth="1"/>
    <col min="16138" max="16384" width="10.83203125" style="4"/>
  </cols>
  <sheetData>
    <row r="1" spans="1:9" s="2" customFormat="1" ht="20.5" x14ac:dyDescent="0.45">
      <c r="A1" s="1" t="s">
        <v>0</v>
      </c>
    </row>
    <row r="2" spans="1:9" s="2" customFormat="1" ht="20.5" x14ac:dyDescent="0.45">
      <c r="A2" s="1" t="s">
        <v>1</v>
      </c>
    </row>
    <row r="4" spans="1:9" x14ac:dyDescent="0.35">
      <c r="A4" s="3" t="s">
        <v>18</v>
      </c>
    </row>
    <row r="5" spans="1:9" x14ac:dyDescent="0.35">
      <c r="A5" s="4" t="s">
        <v>42</v>
      </c>
    </row>
    <row r="7" spans="1:9" x14ac:dyDescent="0.35">
      <c r="A7" s="3" t="s">
        <v>19</v>
      </c>
    </row>
    <row r="8" spans="1:9" x14ac:dyDescent="0.35">
      <c r="A8" s="4" t="s">
        <v>43</v>
      </c>
    </row>
    <row r="10" spans="1:9" x14ac:dyDescent="0.35">
      <c r="A10" s="3" t="s">
        <v>20</v>
      </c>
    </row>
    <row r="11" spans="1:9" ht="42" customHeight="1" x14ac:dyDescent="0.35">
      <c r="A11" s="54" t="s">
        <v>70</v>
      </c>
      <c r="B11" s="54"/>
      <c r="C11" s="54"/>
      <c r="D11" s="54"/>
      <c r="E11" s="54"/>
      <c r="F11" s="54"/>
      <c r="G11" s="54"/>
      <c r="H11" s="54"/>
      <c r="I11" s="10"/>
    </row>
    <row r="13" spans="1:9" x14ac:dyDescent="0.35">
      <c r="A13" s="3" t="s">
        <v>8</v>
      </c>
    </row>
    <row r="14" spans="1:9" x14ac:dyDescent="0.35">
      <c r="A14" s="3" t="s">
        <v>9</v>
      </c>
      <c r="B14" s="36">
        <v>0.74</v>
      </c>
      <c r="C14" s="22"/>
    </row>
    <row r="15" spans="1:9" x14ac:dyDescent="0.35">
      <c r="A15" s="3" t="s">
        <v>10</v>
      </c>
      <c r="B15" s="36">
        <v>0.77490000000000003</v>
      </c>
    </row>
    <row r="16" spans="1:9" x14ac:dyDescent="0.35">
      <c r="A16" s="3" t="s">
        <v>11</v>
      </c>
      <c r="B16" s="36">
        <v>0.79620000000000002</v>
      </c>
      <c r="C16" s="22"/>
    </row>
    <row r="17" spans="1:2" x14ac:dyDescent="0.35">
      <c r="A17" s="3" t="s">
        <v>12</v>
      </c>
      <c r="B17" s="36">
        <v>0.8</v>
      </c>
    </row>
    <row r="18" spans="1:2" x14ac:dyDescent="0.35">
      <c r="A18" s="3" t="s">
        <v>13</v>
      </c>
      <c r="B18" s="32">
        <f>'[2]Fall 2021'!$J$10</f>
        <v>0.87</v>
      </c>
    </row>
    <row r="19" spans="1:2" x14ac:dyDescent="0.35">
      <c r="A19" s="3" t="s">
        <v>14</v>
      </c>
      <c r="B19" s="32">
        <f>'[2]Winter 2022'!$J$23</f>
        <v>0.82015000000000005</v>
      </c>
    </row>
    <row r="20" spans="1:2" x14ac:dyDescent="0.35">
      <c r="A20" s="3" t="s">
        <v>68</v>
      </c>
      <c r="B20" s="32">
        <v>0.92</v>
      </c>
    </row>
    <row r="21" spans="1:2" x14ac:dyDescent="0.35">
      <c r="A21" s="3" t="s">
        <v>69</v>
      </c>
      <c r="B21" s="32">
        <v>0.82</v>
      </c>
    </row>
    <row r="22" spans="1:2" x14ac:dyDescent="0.35">
      <c r="A22" s="3" t="s">
        <v>72</v>
      </c>
      <c r="B22" s="32">
        <v>0.91</v>
      </c>
    </row>
    <row r="23" spans="1:2" ht="16" thickBot="1" x14ac:dyDescent="0.4">
      <c r="A23" s="3" t="s">
        <v>73</v>
      </c>
      <c r="B23" s="32">
        <v>0.89</v>
      </c>
    </row>
    <row r="24" spans="1:2" ht="16.5" thickTop="1" thickBot="1" x14ac:dyDescent="0.4">
      <c r="A24" s="5" t="s">
        <v>15</v>
      </c>
      <c r="B24" s="33">
        <f>AVERAGE(B14:B23)</f>
        <v>0.83412500000000001</v>
      </c>
    </row>
    <row r="25" spans="1:2" ht="16" thickTop="1" x14ac:dyDescent="0.35">
      <c r="A25" s="6"/>
      <c r="B25" s="7"/>
    </row>
    <row r="26" spans="1:2" x14ac:dyDescent="0.35">
      <c r="A26" s="6"/>
      <c r="B26" s="7"/>
    </row>
    <row r="27" spans="1:2" x14ac:dyDescent="0.35">
      <c r="B27" s="7"/>
    </row>
    <row r="41" spans="1:1" x14ac:dyDescent="0.35">
      <c r="A41" s="3" t="s">
        <v>16</v>
      </c>
    </row>
    <row r="42" spans="1:1" x14ac:dyDescent="0.35">
      <c r="A42" s="3"/>
    </row>
    <row r="43" spans="1:1" x14ac:dyDescent="0.35">
      <c r="A43" s="8"/>
    </row>
    <row r="44" spans="1:1" x14ac:dyDescent="0.35">
      <c r="A44" s="3" t="s">
        <v>17</v>
      </c>
    </row>
  </sheetData>
  <mergeCells count="1">
    <mergeCell ref="A11:H11"/>
  </mergeCells>
  <pageMargins left="0.7" right="0.7" top="0.75" bottom="0.75" header="0.3" footer="0.3"/>
  <pageSetup scale="7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76FBC-50AA-4ADC-984A-5C8D927DC279}">
  <dimension ref="A1:I7"/>
  <sheetViews>
    <sheetView view="pageBreakPreview" zoomScale="90" zoomScaleNormal="100" zoomScaleSheetLayoutView="90" workbookViewId="0">
      <pane xSplit="5" ySplit="4" topLeftCell="J7" activePane="bottomRight" state="frozen"/>
      <selection activeCell="G5" sqref="G5"/>
      <selection pane="topRight" activeCell="G5" sqref="G5"/>
      <selection pane="bottomLeft" activeCell="G5" sqref="G5"/>
      <selection pane="bottomRight" activeCell="C10" sqref="C10"/>
    </sheetView>
  </sheetViews>
  <sheetFormatPr defaultColWidth="11" defaultRowHeight="15.5" x14ac:dyDescent="0.35"/>
  <cols>
    <col min="1" max="1" width="12.33203125" style="6" customWidth="1"/>
    <col min="2" max="2" width="24.33203125" style="6" bestFit="1" customWidth="1"/>
    <col min="3" max="3" width="32.33203125" style="6" customWidth="1"/>
    <col min="4" max="4" width="11.83203125" style="6" customWidth="1"/>
    <col min="5" max="5" width="65.6640625" style="6" customWidth="1"/>
    <col min="6" max="6" width="15.83203125" style="24" bestFit="1" customWidth="1"/>
    <col min="7" max="7" width="23.58203125" style="25" customWidth="1"/>
    <col min="8" max="8" width="26.08203125" style="4" bestFit="1" customWidth="1"/>
    <col min="9" max="9" width="20.25" style="4" customWidth="1"/>
    <col min="10" max="256" width="11" style="4"/>
    <col min="257" max="257" width="12.33203125" style="4" customWidth="1"/>
    <col min="258" max="258" width="24.33203125" style="4" bestFit="1" customWidth="1"/>
    <col min="259" max="259" width="32.33203125" style="4" customWidth="1"/>
    <col min="260" max="260" width="11.83203125" style="4" customWidth="1"/>
    <col min="261" max="261" width="72.5" style="4" customWidth="1"/>
    <col min="262" max="262" width="15.83203125" style="4" bestFit="1" customWidth="1"/>
    <col min="263" max="263" width="15.83203125" style="4" customWidth="1"/>
    <col min="264" max="264" width="26.08203125" style="4" bestFit="1" customWidth="1"/>
    <col min="265" max="265" width="20.25" style="4" customWidth="1"/>
    <col min="266" max="512" width="11" style="4"/>
    <col min="513" max="513" width="12.33203125" style="4" customWidth="1"/>
    <col min="514" max="514" width="24.33203125" style="4" bestFit="1" customWidth="1"/>
    <col min="515" max="515" width="32.33203125" style="4" customWidth="1"/>
    <col min="516" max="516" width="11.83203125" style="4" customWidth="1"/>
    <col min="517" max="517" width="72.5" style="4" customWidth="1"/>
    <col min="518" max="518" width="15.83203125" style="4" bestFit="1" customWidth="1"/>
    <col min="519" max="519" width="15.83203125" style="4" customWidth="1"/>
    <col min="520" max="520" width="26.08203125" style="4" bestFit="1" customWidth="1"/>
    <col min="521" max="521" width="20.25" style="4" customWidth="1"/>
    <col min="522" max="768" width="11" style="4"/>
    <col min="769" max="769" width="12.33203125" style="4" customWidth="1"/>
    <col min="770" max="770" width="24.33203125" style="4" bestFit="1" customWidth="1"/>
    <col min="771" max="771" width="32.33203125" style="4" customWidth="1"/>
    <col min="772" max="772" width="11.83203125" style="4" customWidth="1"/>
    <col min="773" max="773" width="72.5" style="4" customWidth="1"/>
    <col min="774" max="774" width="15.83203125" style="4" bestFit="1" customWidth="1"/>
    <col min="775" max="775" width="15.83203125" style="4" customWidth="1"/>
    <col min="776" max="776" width="26.08203125" style="4" bestFit="1" customWidth="1"/>
    <col min="777" max="777" width="20.25" style="4" customWidth="1"/>
    <col min="778" max="1024" width="11" style="4"/>
    <col min="1025" max="1025" width="12.33203125" style="4" customWidth="1"/>
    <col min="1026" max="1026" width="24.33203125" style="4" bestFit="1" customWidth="1"/>
    <col min="1027" max="1027" width="32.33203125" style="4" customWidth="1"/>
    <col min="1028" max="1028" width="11.83203125" style="4" customWidth="1"/>
    <col min="1029" max="1029" width="72.5" style="4" customWidth="1"/>
    <col min="1030" max="1030" width="15.83203125" style="4" bestFit="1" customWidth="1"/>
    <col min="1031" max="1031" width="15.83203125" style="4" customWidth="1"/>
    <col min="1032" max="1032" width="26.08203125" style="4" bestFit="1" customWidth="1"/>
    <col min="1033" max="1033" width="20.25" style="4" customWidth="1"/>
    <col min="1034" max="1280" width="11" style="4"/>
    <col min="1281" max="1281" width="12.33203125" style="4" customWidth="1"/>
    <col min="1282" max="1282" width="24.33203125" style="4" bestFit="1" customWidth="1"/>
    <col min="1283" max="1283" width="32.33203125" style="4" customWidth="1"/>
    <col min="1284" max="1284" width="11.83203125" style="4" customWidth="1"/>
    <col min="1285" max="1285" width="72.5" style="4" customWidth="1"/>
    <col min="1286" max="1286" width="15.83203125" style="4" bestFit="1" customWidth="1"/>
    <col min="1287" max="1287" width="15.83203125" style="4" customWidth="1"/>
    <col min="1288" max="1288" width="26.08203125" style="4" bestFit="1" customWidth="1"/>
    <col min="1289" max="1289" width="20.25" style="4" customWidth="1"/>
    <col min="1290" max="1536" width="11" style="4"/>
    <col min="1537" max="1537" width="12.33203125" style="4" customWidth="1"/>
    <col min="1538" max="1538" width="24.33203125" style="4" bestFit="1" customWidth="1"/>
    <col min="1539" max="1539" width="32.33203125" style="4" customWidth="1"/>
    <col min="1540" max="1540" width="11.83203125" style="4" customWidth="1"/>
    <col min="1541" max="1541" width="72.5" style="4" customWidth="1"/>
    <col min="1542" max="1542" width="15.83203125" style="4" bestFit="1" customWidth="1"/>
    <col min="1543" max="1543" width="15.83203125" style="4" customWidth="1"/>
    <col min="1544" max="1544" width="26.08203125" style="4" bestFit="1" customWidth="1"/>
    <col min="1545" max="1545" width="20.25" style="4" customWidth="1"/>
    <col min="1546" max="1792" width="11" style="4"/>
    <col min="1793" max="1793" width="12.33203125" style="4" customWidth="1"/>
    <col min="1794" max="1794" width="24.33203125" style="4" bestFit="1" customWidth="1"/>
    <col min="1795" max="1795" width="32.33203125" style="4" customWidth="1"/>
    <col min="1796" max="1796" width="11.83203125" style="4" customWidth="1"/>
    <col min="1797" max="1797" width="72.5" style="4" customWidth="1"/>
    <col min="1798" max="1798" width="15.83203125" style="4" bestFit="1" customWidth="1"/>
    <col min="1799" max="1799" width="15.83203125" style="4" customWidth="1"/>
    <col min="1800" max="1800" width="26.08203125" style="4" bestFit="1" customWidth="1"/>
    <col min="1801" max="1801" width="20.25" style="4" customWidth="1"/>
    <col min="1802" max="2048" width="11" style="4"/>
    <col min="2049" max="2049" width="12.33203125" style="4" customWidth="1"/>
    <col min="2050" max="2050" width="24.33203125" style="4" bestFit="1" customWidth="1"/>
    <col min="2051" max="2051" width="32.33203125" style="4" customWidth="1"/>
    <col min="2052" max="2052" width="11.83203125" style="4" customWidth="1"/>
    <col min="2053" max="2053" width="72.5" style="4" customWidth="1"/>
    <col min="2054" max="2054" width="15.83203125" style="4" bestFit="1" customWidth="1"/>
    <col min="2055" max="2055" width="15.83203125" style="4" customWidth="1"/>
    <col min="2056" max="2056" width="26.08203125" style="4" bestFit="1" customWidth="1"/>
    <col min="2057" max="2057" width="20.25" style="4" customWidth="1"/>
    <col min="2058" max="2304" width="11" style="4"/>
    <col min="2305" max="2305" width="12.33203125" style="4" customWidth="1"/>
    <col min="2306" max="2306" width="24.33203125" style="4" bestFit="1" customWidth="1"/>
    <col min="2307" max="2307" width="32.33203125" style="4" customWidth="1"/>
    <col min="2308" max="2308" width="11.83203125" style="4" customWidth="1"/>
    <col min="2309" max="2309" width="72.5" style="4" customWidth="1"/>
    <col min="2310" max="2310" width="15.83203125" style="4" bestFit="1" customWidth="1"/>
    <col min="2311" max="2311" width="15.83203125" style="4" customWidth="1"/>
    <col min="2312" max="2312" width="26.08203125" style="4" bestFit="1" customWidth="1"/>
    <col min="2313" max="2313" width="20.25" style="4" customWidth="1"/>
    <col min="2314" max="2560" width="11" style="4"/>
    <col min="2561" max="2561" width="12.33203125" style="4" customWidth="1"/>
    <col min="2562" max="2562" width="24.33203125" style="4" bestFit="1" customWidth="1"/>
    <col min="2563" max="2563" width="32.33203125" style="4" customWidth="1"/>
    <col min="2564" max="2564" width="11.83203125" style="4" customWidth="1"/>
    <col min="2565" max="2565" width="72.5" style="4" customWidth="1"/>
    <col min="2566" max="2566" width="15.83203125" style="4" bestFit="1" customWidth="1"/>
    <col min="2567" max="2567" width="15.83203125" style="4" customWidth="1"/>
    <col min="2568" max="2568" width="26.08203125" style="4" bestFit="1" customWidth="1"/>
    <col min="2569" max="2569" width="20.25" style="4" customWidth="1"/>
    <col min="2570" max="2816" width="11" style="4"/>
    <col min="2817" max="2817" width="12.33203125" style="4" customWidth="1"/>
    <col min="2818" max="2818" width="24.33203125" style="4" bestFit="1" customWidth="1"/>
    <col min="2819" max="2819" width="32.33203125" style="4" customWidth="1"/>
    <col min="2820" max="2820" width="11.83203125" style="4" customWidth="1"/>
    <col min="2821" max="2821" width="72.5" style="4" customWidth="1"/>
    <col min="2822" max="2822" width="15.83203125" style="4" bestFit="1" customWidth="1"/>
    <col min="2823" max="2823" width="15.83203125" style="4" customWidth="1"/>
    <col min="2824" max="2824" width="26.08203125" style="4" bestFit="1" customWidth="1"/>
    <col min="2825" max="2825" width="20.25" style="4" customWidth="1"/>
    <col min="2826" max="3072" width="11" style="4"/>
    <col min="3073" max="3073" width="12.33203125" style="4" customWidth="1"/>
    <col min="3074" max="3074" width="24.33203125" style="4" bestFit="1" customWidth="1"/>
    <col min="3075" max="3075" width="32.33203125" style="4" customWidth="1"/>
    <col min="3076" max="3076" width="11.83203125" style="4" customWidth="1"/>
    <col min="3077" max="3077" width="72.5" style="4" customWidth="1"/>
    <col min="3078" max="3078" width="15.83203125" style="4" bestFit="1" customWidth="1"/>
    <col min="3079" max="3079" width="15.83203125" style="4" customWidth="1"/>
    <col min="3080" max="3080" width="26.08203125" style="4" bestFit="1" customWidth="1"/>
    <col min="3081" max="3081" width="20.25" style="4" customWidth="1"/>
    <col min="3082" max="3328" width="11" style="4"/>
    <col min="3329" max="3329" width="12.33203125" style="4" customWidth="1"/>
    <col min="3330" max="3330" width="24.33203125" style="4" bestFit="1" customWidth="1"/>
    <col min="3331" max="3331" width="32.33203125" style="4" customWidth="1"/>
    <col min="3332" max="3332" width="11.83203125" style="4" customWidth="1"/>
    <col min="3333" max="3333" width="72.5" style="4" customWidth="1"/>
    <col min="3334" max="3334" width="15.83203125" style="4" bestFit="1" customWidth="1"/>
    <col min="3335" max="3335" width="15.83203125" style="4" customWidth="1"/>
    <col min="3336" max="3336" width="26.08203125" style="4" bestFit="1" customWidth="1"/>
    <col min="3337" max="3337" width="20.25" style="4" customWidth="1"/>
    <col min="3338" max="3584" width="11" style="4"/>
    <col min="3585" max="3585" width="12.33203125" style="4" customWidth="1"/>
    <col min="3586" max="3586" width="24.33203125" style="4" bestFit="1" customWidth="1"/>
    <col min="3587" max="3587" width="32.33203125" style="4" customWidth="1"/>
    <col min="3588" max="3588" width="11.83203125" style="4" customWidth="1"/>
    <col min="3589" max="3589" width="72.5" style="4" customWidth="1"/>
    <col min="3590" max="3590" width="15.83203125" style="4" bestFit="1" customWidth="1"/>
    <col min="3591" max="3591" width="15.83203125" style="4" customWidth="1"/>
    <col min="3592" max="3592" width="26.08203125" style="4" bestFit="1" customWidth="1"/>
    <col min="3593" max="3593" width="20.25" style="4" customWidth="1"/>
    <col min="3594" max="3840" width="11" style="4"/>
    <col min="3841" max="3841" width="12.33203125" style="4" customWidth="1"/>
    <col min="3842" max="3842" width="24.33203125" style="4" bestFit="1" customWidth="1"/>
    <col min="3843" max="3843" width="32.33203125" style="4" customWidth="1"/>
    <col min="3844" max="3844" width="11.83203125" style="4" customWidth="1"/>
    <col min="3845" max="3845" width="72.5" style="4" customWidth="1"/>
    <col min="3846" max="3846" width="15.83203125" style="4" bestFit="1" customWidth="1"/>
    <col min="3847" max="3847" width="15.83203125" style="4" customWidth="1"/>
    <col min="3848" max="3848" width="26.08203125" style="4" bestFit="1" customWidth="1"/>
    <col min="3849" max="3849" width="20.25" style="4" customWidth="1"/>
    <col min="3850" max="4096" width="11" style="4"/>
    <col min="4097" max="4097" width="12.33203125" style="4" customWidth="1"/>
    <col min="4098" max="4098" width="24.33203125" style="4" bestFit="1" customWidth="1"/>
    <col min="4099" max="4099" width="32.33203125" style="4" customWidth="1"/>
    <col min="4100" max="4100" width="11.83203125" style="4" customWidth="1"/>
    <col min="4101" max="4101" width="72.5" style="4" customWidth="1"/>
    <col min="4102" max="4102" width="15.83203125" style="4" bestFit="1" customWidth="1"/>
    <col min="4103" max="4103" width="15.83203125" style="4" customWidth="1"/>
    <col min="4104" max="4104" width="26.08203125" style="4" bestFit="1" customWidth="1"/>
    <col min="4105" max="4105" width="20.25" style="4" customWidth="1"/>
    <col min="4106" max="4352" width="11" style="4"/>
    <col min="4353" max="4353" width="12.33203125" style="4" customWidth="1"/>
    <col min="4354" max="4354" width="24.33203125" style="4" bestFit="1" customWidth="1"/>
    <col min="4355" max="4355" width="32.33203125" style="4" customWidth="1"/>
    <col min="4356" max="4356" width="11.83203125" style="4" customWidth="1"/>
    <col min="4357" max="4357" width="72.5" style="4" customWidth="1"/>
    <col min="4358" max="4358" width="15.83203125" style="4" bestFit="1" customWidth="1"/>
    <col min="4359" max="4359" width="15.83203125" style="4" customWidth="1"/>
    <col min="4360" max="4360" width="26.08203125" style="4" bestFit="1" customWidth="1"/>
    <col min="4361" max="4361" width="20.25" style="4" customWidth="1"/>
    <col min="4362" max="4608" width="11" style="4"/>
    <col min="4609" max="4609" width="12.33203125" style="4" customWidth="1"/>
    <col min="4610" max="4610" width="24.33203125" style="4" bestFit="1" customWidth="1"/>
    <col min="4611" max="4611" width="32.33203125" style="4" customWidth="1"/>
    <col min="4612" max="4612" width="11.83203125" style="4" customWidth="1"/>
    <col min="4613" max="4613" width="72.5" style="4" customWidth="1"/>
    <col min="4614" max="4614" width="15.83203125" style="4" bestFit="1" customWidth="1"/>
    <col min="4615" max="4615" width="15.83203125" style="4" customWidth="1"/>
    <col min="4616" max="4616" width="26.08203125" style="4" bestFit="1" customWidth="1"/>
    <col min="4617" max="4617" width="20.25" style="4" customWidth="1"/>
    <col min="4618" max="4864" width="11" style="4"/>
    <col min="4865" max="4865" width="12.33203125" style="4" customWidth="1"/>
    <col min="4866" max="4866" width="24.33203125" style="4" bestFit="1" customWidth="1"/>
    <col min="4867" max="4867" width="32.33203125" style="4" customWidth="1"/>
    <col min="4868" max="4868" width="11.83203125" style="4" customWidth="1"/>
    <col min="4869" max="4869" width="72.5" style="4" customWidth="1"/>
    <col min="4870" max="4870" width="15.83203125" style="4" bestFit="1" customWidth="1"/>
    <col min="4871" max="4871" width="15.83203125" style="4" customWidth="1"/>
    <col min="4872" max="4872" width="26.08203125" style="4" bestFit="1" customWidth="1"/>
    <col min="4873" max="4873" width="20.25" style="4" customWidth="1"/>
    <col min="4874" max="5120" width="11" style="4"/>
    <col min="5121" max="5121" width="12.33203125" style="4" customWidth="1"/>
    <col min="5122" max="5122" width="24.33203125" style="4" bestFit="1" customWidth="1"/>
    <col min="5123" max="5123" width="32.33203125" style="4" customWidth="1"/>
    <col min="5124" max="5124" width="11.83203125" style="4" customWidth="1"/>
    <col min="5125" max="5125" width="72.5" style="4" customWidth="1"/>
    <col min="5126" max="5126" width="15.83203125" style="4" bestFit="1" customWidth="1"/>
    <col min="5127" max="5127" width="15.83203125" style="4" customWidth="1"/>
    <col min="5128" max="5128" width="26.08203125" style="4" bestFit="1" customWidth="1"/>
    <col min="5129" max="5129" width="20.25" style="4" customWidth="1"/>
    <col min="5130" max="5376" width="11" style="4"/>
    <col min="5377" max="5377" width="12.33203125" style="4" customWidth="1"/>
    <col min="5378" max="5378" width="24.33203125" style="4" bestFit="1" customWidth="1"/>
    <col min="5379" max="5379" width="32.33203125" style="4" customWidth="1"/>
    <col min="5380" max="5380" width="11.83203125" style="4" customWidth="1"/>
    <col min="5381" max="5381" width="72.5" style="4" customWidth="1"/>
    <col min="5382" max="5382" width="15.83203125" style="4" bestFit="1" customWidth="1"/>
    <col min="5383" max="5383" width="15.83203125" style="4" customWidth="1"/>
    <col min="5384" max="5384" width="26.08203125" style="4" bestFit="1" customWidth="1"/>
    <col min="5385" max="5385" width="20.25" style="4" customWidth="1"/>
    <col min="5386" max="5632" width="11" style="4"/>
    <col min="5633" max="5633" width="12.33203125" style="4" customWidth="1"/>
    <col min="5634" max="5634" width="24.33203125" style="4" bestFit="1" customWidth="1"/>
    <col min="5635" max="5635" width="32.33203125" style="4" customWidth="1"/>
    <col min="5636" max="5636" width="11.83203125" style="4" customWidth="1"/>
    <col min="5637" max="5637" width="72.5" style="4" customWidth="1"/>
    <col min="5638" max="5638" width="15.83203125" style="4" bestFit="1" customWidth="1"/>
    <col min="5639" max="5639" width="15.83203125" style="4" customWidth="1"/>
    <col min="5640" max="5640" width="26.08203125" style="4" bestFit="1" customWidth="1"/>
    <col min="5641" max="5641" width="20.25" style="4" customWidth="1"/>
    <col min="5642" max="5888" width="11" style="4"/>
    <col min="5889" max="5889" width="12.33203125" style="4" customWidth="1"/>
    <col min="5890" max="5890" width="24.33203125" style="4" bestFit="1" customWidth="1"/>
    <col min="5891" max="5891" width="32.33203125" style="4" customWidth="1"/>
    <col min="5892" max="5892" width="11.83203125" style="4" customWidth="1"/>
    <col min="5893" max="5893" width="72.5" style="4" customWidth="1"/>
    <col min="5894" max="5894" width="15.83203125" style="4" bestFit="1" customWidth="1"/>
    <col min="5895" max="5895" width="15.83203125" style="4" customWidth="1"/>
    <col min="5896" max="5896" width="26.08203125" style="4" bestFit="1" customWidth="1"/>
    <col min="5897" max="5897" width="20.25" style="4" customWidth="1"/>
    <col min="5898" max="6144" width="11" style="4"/>
    <col min="6145" max="6145" width="12.33203125" style="4" customWidth="1"/>
    <col min="6146" max="6146" width="24.33203125" style="4" bestFit="1" customWidth="1"/>
    <col min="6147" max="6147" width="32.33203125" style="4" customWidth="1"/>
    <col min="6148" max="6148" width="11.83203125" style="4" customWidth="1"/>
    <col min="6149" max="6149" width="72.5" style="4" customWidth="1"/>
    <col min="6150" max="6150" width="15.83203125" style="4" bestFit="1" customWidth="1"/>
    <col min="6151" max="6151" width="15.83203125" style="4" customWidth="1"/>
    <col min="6152" max="6152" width="26.08203125" style="4" bestFit="1" customWidth="1"/>
    <col min="6153" max="6153" width="20.25" style="4" customWidth="1"/>
    <col min="6154" max="6400" width="11" style="4"/>
    <col min="6401" max="6401" width="12.33203125" style="4" customWidth="1"/>
    <col min="6402" max="6402" width="24.33203125" style="4" bestFit="1" customWidth="1"/>
    <col min="6403" max="6403" width="32.33203125" style="4" customWidth="1"/>
    <col min="6404" max="6404" width="11.83203125" style="4" customWidth="1"/>
    <col min="6405" max="6405" width="72.5" style="4" customWidth="1"/>
    <col min="6406" max="6406" width="15.83203125" style="4" bestFit="1" customWidth="1"/>
    <col min="6407" max="6407" width="15.83203125" style="4" customWidth="1"/>
    <col min="6408" max="6408" width="26.08203125" style="4" bestFit="1" customWidth="1"/>
    <col min="6409" max="6409" width="20.25" style="4" customWidth="1"/>
    <col min="6410" max="6656" width="11" style="4"/>
    <col min="6657" max="6657" width="12.33203125" style="4" customWidth="1"/>
    <col min="6658" max="6658" width="24.33203125" style="4" bestFit="1" customWidth="1"/>
    <col min="6659" max="6659" width="32.33203125" style="4" customWidth="1"/>
    <col min="6660" max="6660" width="11.83203125" style="4" customWidth="1"/>
    <col min="6661" max="6661" width="72.5" style="4" customWidth="1"/>
    <col min="6662" max="6662" width="15.83203125" style="4" bestFit="1" customWidth="1"/>
    <col min="6663" max="6663" width="15.83203125" style="4" customWidth="1"/>
    <col min="6664" max="6664" width="26.08203125" style="4" bestFit="1" customWidth="1"/>
    <col min="6665" max="6665" width="20.25" style="4" customWidth="1"/>
    <col min="6666" max="6912" width="11" style="4"/>
    <col min="6913" max="6913" width="12.33203125" style="4" customWidth="1"/>
    <col min="6914" max="6914" width="24.33203125" style="4" bestFit="1" customWidth="1"/>
    <col min="6915" max="6915" width="32.33203125" style="4" customWidth="1"/>
    <col min="6916" max="6916" width="11.83203125" style="4" customWidth="1"/>
    <col min="6917" max="6917" width="72.5" style="4" customWidth="1"/>
    <col min="6918" max="6918" width="15.83203125" style="4" bestFit="1" customWidth="1"/>
    <col min="6919" max="6919" width="15.83203125" style="4" customWidth="1"/>
    <col min="6920" max="6920" width="26.08203125" style="4" bestFit="1" customWidth="1"/>
    <col min="6921" max="6921" width="20.25" style="4" customWidth="1"/>
    <col min="6922" max="7168" width="11" style="4"/>
    <col min="7169" max="7169" width="12.33203125" style="4" customWidth="1"/>
    <col min="7170" max="7170" width="24.33203125" style="4" bestFit="1" customWidth="1"/>
    <col min="7171" max="7171" width="32.33203125" style="4" customWidth="1"/>
    <col min="7172" max="7172" width="11.83203125" style="4" customWidth="1"/>
    <col min="7173" max="7173" width="72.5" style="4" customWidth="1"/>
    <col min="7174" max="7174" width="15.83203125" style="4" bestFit="1" customWidth="1"/>
    <col min="7175" max="7175" width="15.83203125" style="4" customWidth="1"/>
    <col min="7176" max="7176" width="26.08203125" style="4" bestFit="1" customWidth="1"/>
    <col min="7177" max="7177" width="20.25" style="4" customWidth="1"/>
    <col min="7178" max="7424" width="11" style="4"/>
    <col min="7425" max="7425" width="12.33203125" style="4" customWidth="1"/>
    <col min="7426" max="7426" width="24.33203125" style="4" bestFit="1" customWidth="1"/>
    <col min="7427" max="7427" width="32.33203125" style="4" customWidth="1"/>
    <col min="7428" max="7428" width="11.83203125" style="4" customWidth="1"/>
    <col min="7429" max="7429" width="72.5" style="4" customWidth="1"/>
    <col min="7430" max="7430" width="15.83203125" style="4" bestFit="1" customWidth="1"/>
    <col min="7431" max="7431" width="15.83203125" style="4" customWidth="1"/>
    <col min="7432" max="7432" width="26.08203125" style="4" bestFit="1" customWidth="1"/>
    <col min="7433" max="7433" width="20.25" style="4" customWidth="1"/>
    <col min="7434" max="7680" width="11" style="4"/>
    <col min="7681" max="7681" width="12.33203125" style="4" customWidth="1"/>
    <col min="7682" max="7682" width="24.33203125" style="4" bestFit="1" customWidth="1"/>
    <col min="7683" max="7683" width="32.33203125" style="4" customWidth="1"/>
    <col min="7684" max="7684" width="11.83203125" style="4" customWidth="1"/>
    <col min="7685" max="7685" width="72.5" style="4" customWidth="1"/>
    <col min="7686" max="7686" width="15.83203125" style="4" bestFit="1" customWidth="1"/>
    <col min="7687" max="7687" width="15.83203125" style="4" customWidth="1"/>
    <col min="7688" max="7688" width="26.08203125" style="4" bestFit="1" customWidth="1"/>
    <col min="7689" max="7689" width="20.25" style="4" customWidth="1"/>
    <col min="7690" max="7936" width="11" style="4"/>
    <col min="7937" max="7937" width="12.33203125" style="4" customWidth="1"/>
    <col min="7938" max="7938" width="24.33203125" style="4" bestFit="1" customWidth="1"/>
    <col min="7939" max="7939" width="32.33203125" style="4" customWidth="1"/>
    <col min="7940" max="7940" width="11.83203125" style="4" customWidth="1"/>
    <col min="7941" max="7941" width="72.5" style="4" customWidth="1"/>
    <col min="7942" max="7942" width="15.83203125" style="4" bestFit="1" customWidth="1"/>
    <col min="7943" max="7943" width="15.83203125" style="4" customWidth="1"/>
    <col min="7944" max="7944" width="26.08203125" style="4" bestFit="1" customWidth="1"/>
    <col min="7945" max="7945" width="20.25" style="4" customWidth="1"/>
    <col min="7946" max="8192" width="11" style="4"/>
    <col min="8193" max="8193" width="12.33203125" style="4" customWidth="1"/>
    <col min="8194" max="8194" width="24.33203125" style="4" bestFit="1" customWidth="1"/>
    <col min="8195" max="8195" width="32.33203125" style="4" customWidth="1"/>
    <col min="8196" max="8196" width="11.83203125" style="4" customWidth="1"/>
    <col min="8197" max="8197" width="72.5" style="4" customWidth="1"/>
    <col min="8198" max="8198" width="15.83203125" style="4" bestFit="1" customWidth="1"/>
    <col min="8199" max="8199" width="15.83203125" style="4" customWidth="1"/>
    <col min="8200" max="8200" width="26.08203125" style="4" bestFit="1" customWidth="1"/>
    <col min="8201" max="8201" width="20.25" style="4" customWidth="1"/>
    <col min="8202" max="8448" width="11" style="4"/>
    <col min="8449" max="8449" width="12.33203125" style="4" customWidth="1"/>
    <col min="8450" max="8450" width="24.33203125" style="4" bestFit="1" customWidth="1"/>
    <col min="8451" max="8451" width="32.33203125" style="4" customWidth="1"/>
    <col min="8452" max="8452" width="11.83203125" style="4" customWidth="1"/>
    <col min="8453" max="8453" width="72.5" style="4" customWidth="1"/>
    <col min="8454" max="8454" width="15.83203125" style="4" bestFit="1" customWidth="1"/>
    <col min="8455" max="8455" width="15.83203125" style="4" customWidth="1"/>
    <col min="8456" max="8456" width="26.08203125" style="4" bestFit="1" customWidth="1"/>
    <col min="8457" max="8457" width="20.25" style="4" customWidth="1"/>
    <col min="8458" max="8704" width="11" style="4"/>
    <col min="8705" max="8705" width="12.33203125" style="4" customWidth="1"/>
    <col min="8706" max="8706" width="24.33203125" style="4" bestFit="1" customWidth="1"/>
    <col min="8707" max="8707" width="32.33203125" style="4" customWidth="1"/>
    <col min="8708" max="8708" width="11.83203125" style="4" customWidth="1"/>
    <col min="8709" max="8709" width="72.5" style="4" customWidth="1"/>
    <col min="8710" max="8710" width="15.83203125" style="4" bestFit="1" customWidth="1"/>
    <col min="8711" max="8711" width="15.83203125" style="4" customWidth="1"/>
    <col min="8712" max="8712" width="26.08203125" style="4" bestFit="1" customWidth="1"/>
    <col min="8713" max="8713" width="20.25" style="4" customWidth="1"/>
    <col min="8714" max="8960" width="11" style="4"/>
    <col min="8961" max="8961" width="12.33203125" style="4" customWidth="1"/>
    <col min="8962" max="8962" width="24.33203125" style="4" bestFit="1" customWidth="1"/>
    <col min="8963" max="8963" width="32.33203125" style="4" customWidth="1"/>
    <col min="8964" max="8964" width="11.83203125" style="4" customWidth="1"/>
    <col min="8965" max="8965" width="72.5" style="4" customWidth="1"/>
    <col min="8966" max="8966" width="15.83203125" style="4" bestFit="1" customWidth="1"/>
    <col min="8967" max="8967" width="15.83203125" style="4" customWidth="1"/>
    <col min="8968" max="8968" width="26.08203125" style="4" bestFit="1" customWidth="1"/>
    <col min="8969" max="8969" width="20.25" style="4" customWidth="1"/>
    <col min="8970" max="9216" width="11" style="4"/>
    <col min="9217" max="9217" width="12.33203125" style="4" customWidth="1"/>
    <col min="9218" max="9218" width="24.33203125" style="4" bestFit="1" customWidth="1"/>
    <col min="9219" max="9219" width="32.33203125" style="4" customWidth="1"/>
    <col min="9220" max="9220" width="11.83203125" style="4" customWidth="1"/>
    <col min="9221" max="9221" width="72.5" style="4" customWidth="1"/>
    <col min="9222" max="9222" width="15.83203125" style="4" bestFit="1" customWidth="1"/>
    <col min="9223" max="9223" width="15.83203125" style="4" customWidth="1"/>
    <col min="9224" max="9224" width="26.08203125" style="4" bestFit="1" customWidth="1"/>
    <col min="9225" max="9225" width="20.25" style="4" customWidth="1"/>
    <col min="9226" max="9472" width="11" style="4"/>
    <col min="9473" max="9473" width="12.33203125" style="4" customWidth="1"/>
    <col min="9474" max="9474" width="24.33203125" style="4" bestFit="1" customWidth="1"/>
    <col min="9475" max="9475" width="32.33203125" style="4" customWidth="1"/>
    <col min="9476" max="9476" width="11.83203125" style="4" customWidth="1"/>
    <col min="9477" max="9477" width="72.5" style="4" customWidth="1"/>
    <col min="9478" max="9478" width="15.83203125" style="4" bestFit="1" customWidth="1"/>
    <col min="9479" max="9479" width="15.83203125" style="4" customWidth="1"/>
    <col min="9480" max="9480" width="26.08203125" style="4" bestFit="1" customWidth="1"/>
    <col min="9481" max="9481" width="20.25" style="4" customWidth="1"/>
    <col min="9482" max="9728" width="11" style="4"/>
    <col min="9729" max="9729" width="12.33203125" style="4" customWidth="1"/>
    <col min="9730" max="9730" width="24.33203125" style="4" bestFit="1" customWidth="1"/>
    <col min="9731" max="9731" width="32.33203125" style="4" customWidth="1"/>
    <col min="9732" max="9732" width="11.83203125" style="4" customWidth="1"/>
    <col min="9733" max="9733" width="72.5" style="4" customWidth="1"/>
    <col min="9734" max="9734" width="15.83203125" style="4" bestFit="1" customWidth="1"/>
    <col min="9735" max="9735" width="15.83203125" style="4" customWidth="1"/>
    <col min="9736" max="9736" width="26.08203125" style="4" bestFit="1" customWidth="1"/>
    <col min="9737" max="9737" width="20.25" style="4" customWidth="1"/>
    <col min="9738" max="9984" width="11" style="4"/>
    <col min="9985" max="9985" width="12.33203125" style="4" customWidth="1"/>
    <col min="9986" max="9986" width="24.33203125" style="4" bestFit="1" customWidth="1"/>
    <col min="9987" max="9987" width="32.33203125" style="4" customWidth="1"/>
    <col min="9988" max="9988" width="11.83203125" style="4" customWidth="1"/>
    <col min="9989" max="9989" width="72.5" style="4" customWidth="1"/>
    <col min="9990" max="9990" width="15.83203125" style="4" bestFit="1" customWidth="1"/>
    <col min="9991" max="9991" width="15.83203125" style="4" customWidth="1"/>
    <col min="9992" max="9992" width="26.08203125" style="4" bestFit="1" customWidth="1"/>
    <col min="9993" max="9993" width="20.25" style="4" customWidth="1"/>
    <col min="9994" max="10240" width="11" style="4"/>
    <col min="10241" max="10241" width="12.33203125" style="4" customWidth="1"/>
    <col min="10242" max="10242" width="24.33203125" style="4" bestFit="1" customWidth="1"/>
    <col min="10243" max="10243" width="32.33203125" style="4" customWidth="1"/>
    <col min="10244" max="10244" width="11.83203125" style="4" customWidth="1"/>
    <col min="10245" max="10245" width="72.5" style="4" customWidth="1"/>
    <col min="10246" max="10246" width="15.83203125" style="4" bestFit="1" customWidth="1"/>
    <col min="10247" max="10247" width="15.83203125" style="4" customWidth="1"/>
    <col min="10248" max="10248" width="26.08203125" style="4" bestFit="1" customWidth="1"/>
    <col min="10249" max="10249" width="20.25" style="4" customWidth="1"/>
    <col min="10250" max="10496" width="11" style="4"/>
    <col min="10497" max="10497" width="12.33203125" style="4" customWidth="1"/>
    <col min="10498" max="10498" width="24.33203125" style="4" bestFit="1" customWidth="1"/>
    <col min="10499" max="10499" width="32.33203125" style="4" customWidth="1"/>
    <col min="10500" max="10500" width="11.83203125" style="4" customWidth="1"/>
    <col min="10501" max="10501" width="72.5" style="4" customWidth="1"/>
    <col min="10502" max="10502" width="15.83203125" style="4" bestFit="1" customWidth="1"/>
    <col min="10503" max="10503" width="15.83203125" style="4" customWidth="1"/>
    <col min="10504" max="10504" width="26.08203125" style="4" bestFit="1" customWidth="1"/>
    <col min="10505" max="10505" width="20.25" style="4" customWidth="1"/>
    <col min="10506" max="10752" width="11" style="4"/>
    <col min="10753" max="10753" width="12.33203125" style="4" customWidth="1"/>
    <col min="10754" max="10754" width="24.33203125" style="4" bestFit="1" customWidth="1"/>
    <col min="10755" max="10755" width="32.33203125" style="4" customWidth="1"/>
    <col min="10756" max="10756" width="11.83203125" style="4" customWidth="1"/>
    <col min="10757" max="10757" width="72.5" style="4" customWidth="1"/>
    <col min="10758" max="10758" width="15.83203125" style="4" bestFit="1" customWidth="1"/>
    <col min="10759" max="10759" width="15.83203125" style="4" customWidth="1"/>
    <col min="10760" max="10760" width="26.08203125" style="4" bestFit="1" customWidth="1"/>
    <col min="10761" max="10761" width="20.25" style="4" customWidth="1"/>
    <col min="10762" max="11008" width="11" style="4"/>
    <col min="11009" max="11009" width="12.33203125" style="4" customWidth="1"/>
    <col min="11010" max="11010" width="24.33203125" style="4" bestFit="1" customWidth="1"/>
    <col min="11011" max="11011" width="32.33203125" style="4" customWidth="1"/>
    <col min="11012" max="11012" width="11.83203125" style="4" customWidth="1"/>
    <col min="11013" max="11013" width="72.5" style="4" customWidth="1"/>
    <col min="11014" max="11014" width="15.83203125" style="4" bestFit="1" customWidth="1"/>
    <col min="11015" max="11015" width="15.83203125" style="4" customWidth="1"/>
    <col min="11016" max="11016" width="26.08203125" style="4" bestFit="1" customWidth="1"/>
    <col min="11017" max="11017" width="20.25" style="4" customWidth="1"/>
    <col min="11018" max="11264" width="11" style="4"/>
    <col min="11265" max="11265" width="12.33203125" style="4" customWidth="1"/>
    <col min="11266" max="11266" width="24.33203125" style="4" bestFit="1" customWidth="1"/>
    <col min="11267" max="11267" width="32.33203125" style="4" customWidth="1"/>
    <col min="11268" max="11268" width="11.83203125" style="4" customWidth="1"/>
    <col min="11269" max="11269" width="72.5" style="4" customWidth="1"/>
    <col min="11270" max="11270" width="15.83203125" style="4" bestFit="1" customWidth="1"/>
    <col min="11271" max="11271" width="15.83203125" style="4" customWidth="1"/>
    <col min="11272" max="11272" width="26.08203125" style="4" bestFit="1" customWidth="1"/>
    <col min="11273" max="11273" width="20.25" style="4" customWidth="1"/>
    <col min="11274" max="11520" width="11" style="4"/>
    <col min="11521" max="11521" width="12.33203125" style="4" customWidth="1"/>
    <col min="11522" max="11522" width="24.33203125" style="4" bestFit="1" customWidth="1"/>
    <col min="11523" max="11523" width="32.33203125" style="4" customWidth="1"/>
    <col min="11524" max="11524" width="11.83203125" style="4" customWidth="1"/>
    <col min="11525" max="11525" width="72.5" style="4" customWidth="1"/>
    <col min="11526" max="11526" width="15.83203125" style="4" bestFit="1" customWidth="1"/>
    <col min="11527" max="11527" width="15.83203125" style="4" customWidth="1"/>
    <col min="11528" max="11528" width="26.08203125" style="4" bestFit="1" customWidth="1"/>
    <col min="11529" max="11529" width="20.25" style="4" customWidth="1"/>
    <col min="11530" max="11776" width="11" style="4"/>
    <col min="11777" max="11777" width="12.33203125" style="4" customWidth="1"/>
    <col min="11778" max="11778" width="24.33203125" style="4" bestFit="1" customWidth="1"/>
    <col min="11779" max="11779" width="32.33203125" style="4" customWidth="1"/>
    <col min="11780" max="11780" width="11.83203125" style="4" customWidth="1"/>
    <col min="11781" max="11781" width="72.5" style="4" customWidth="1"/>
    <col min="11782" max="11782" width="15.83203125" style="4" bestFit="1" customWidth="1"/>
    <col min="11783" max="11783" width="15.83203125" style="4" customWidth="1"/>
    <col min="11784" max="11784" width="26.08203125" style="4" bestFit="1" customWidth="1"/>
    <col min="11785" max="11785" width="20.25" style="4" customWidth="1"/>
    <col min="11786" max="12032" width="11" style="4"/>
    <col min="12033" max="12033" width="12.33203125" style="4" customWidth="1"/>
    <col min="12034" max="12034" width="24.33203125" style="4" bestFit="1" customWidth="1"/>
    <col min="12035" max="12035" width="32.33203125" style="4" customWidth="1"/>
    <col min="12036" max="12036" width="11.83203125" style="4" customWidth="1"/>
    <col min="12037" max="12037" width="72.5" style="4" customWidth="1"/>
    <col min="12038" max="12038" width="15.83203125" style="4" bestFit="1" customWidth="1"/>
    <col min="12039" max="12039" width="15.83203125" style="4" customWidth="1"/>
    <col min="12040" max="12040" width="26.08203125" style="4" bestFit="1" customWidth="1"/>
    <col min="12041" max="12041" width="20.25" style="4" customWidth="1"/>
    <col min="12042" max="12288" width="11" style="4"/>
    <col min="12289" max="12289" width="12.33203125" style="4" customWidth="1"/>
    <col min="12290" max="12290" width="24.33203125" style="4" bestFit="1" customWidth="1"/>
    <col min="12291" max="12291" width="32.33203125" style="4" customWidth="1"/>
    <col min="12292" max="12292" width="11.83203125" style="4" customWidth="1"/>
    <col min="12293" max="12293" width="72.5" style="4" customWidth="1"/>
    <col min="12294" max="12294" width="15.83203125" style="4" bestFit="1" customWidth="1"/>
    <col min="12295" max="12295" width="15.83203125" style="4" customWidth="1"/>
    <col min="12296" max="12296" width="26.08203125" style="4" bestFit="1" customWidth="1"/>
    <col min="12297" max="12297" width="20.25" style="4" customWidth="1"/>
    <col min="12298" max="12544" width="11" style="4"/>
    <col min="12545" max="12545" width="12.33203125" style="4" customWidth="1"/>
    <col min="12546" max="12546" width="24.33203125" style="4" bestFit="1" customWidth="1"/>
    <col min="12547" max="12547" width="32.33203125" style="4" customWidth="1"/>
    <col min="12548" max="12548" width="11.83203125" style="4" customWidth="1"/>
    <col min="12549" max="12549" width="72.5" style="4" customWidth="1"/>
    <col min="12550" max="12550" width="15.83203125" style="4" bestFit="1" customWidth="1"/>
    <col min="12551" max="12551" width="15.83203125" style="4" customWidth="1"/>
    <col min="12552" max="12552" width="26.08203125" style="4" bestFit="1" customWidth="1"/>
    <col min="12553" max="12553" width="20.25" style="4" customWidth="1"/>
    <col min="12554" max="12800" width="11" style="4"/>
    <col min="12801" max="12801" width="12.33203125" style="4" customWidth="1"/>
    <col min="12802" max="12802" width="24.33203125" style="4" bestFit="1" customWidth="1"/>
    <col min="12803" max="12803" width="32.33203125" style="4" customWidth="1"/>
    <col min="12804" max="12804" width="11.83203125" style="4" customWidth="1"/>
    <col min="12805" max="12805" width="72.5" style="4" customWidth="1"/>
    <col min="12806" max="12806" width="15.83203125" style="4" bestFit="1" customWidth="1"/>
    <col min="12807" max="12807" width="15.83203125" style="4" customWidth="1"/>
    <col min="12808" max="12808" width="26.08203125" style="4" bestFit="1" customWidth="1"/>
    <col min="12809" max="12809" width="20.25" style="4" customWidth="1"/>
    <col min="12810" max="13056" width="11" style="4"/>
    <col min="13057" max="13057" width="12.33203125" style="4" customWidth="1"/>
    <col min="13058" max="13058" width="24.33203125" style="4" bestFit="1" customWidth="1"/>
    <col min="13059" max="13059" width="32.33203125" style="4" customWidth="1"/>
    <col min="13060" max="13060" width="11.83203125" style="4" customWidth="1"/>
    <col min="13061" max="13061" width="72.5" style="4" customWidth="1"/>
    <col min="13062" max="13062" width="15.83203125" style="4" bestFit="1" customWidth="1"/>
    <col min="13063" max="13063" width="15.83203125" style="4" customWidth="1"/>
    <col min="13064" max="13064" width="26.08203125" style="4" bestFit="1" customWidth="1"/>
    <col min="13065" max="13065" width="20.25" style="4" customWidth="1"/>
    <col min="13066" max="13312" width="11" style="4"/>
    <col min="13313" max="13313" width="12.33203125" style="4" customWidth="1"/>
    <col min="13314" max="13314" width="24.33203125" style="4" bestFit="1" customWidth="1"/>
    <col min="13315" max="13315" width="32.33203125" style="4" customWidth="1"/>
    <col min="13316" max="13316" width="11.83203125" style="4" customWidth="1"/>
    <col min="13317" max="13317" width="72.5" style="4" customWidth="1"/>
    <col min="13318" max="13318" width="15.83203125" style="4" bestFit="1" customWidth="1"/>
    <col min="13319" max="13319" width="15.83203125" style="4" customWidth="1"/>
    <col min="13320" max="13320" width="26.08203125" style="4" bestFit="1" customWidth="1"/>
    <col min="13321" max="13321" width="20.25" style="4" customWidth="1"/>
    <col min="13322" max="13568" width="11" style="4"/>
    <col min="13569" max="13569" width="12.33203125" style="4" customWidth="1"/>
    <col min="13570" max="13570" width="24.33203125" style="4" bestFit="1" customWidth="1"/>
    <col min="13571" max="13571" width="32.33203125" style="4" customWidth="1"/>
    <col min="13572" max="13572" width="11.83203125" style="4" customWidth="1"/>
    <col min="13573" max="13573" width="72.5" style="4" customWidth="1"/>
    <col min="13574" max="13574" width="15.83203125" style="4" bestFit="1" customWidth="1"/>
    <col min="13575" max="13575" width="15.83203125" style="4" customWidth="1"/>
    <col min="13576" max="13576" width="26.08203125" style="4" bestFit="1" customWidth="1"/>
    <col min="13577" max="13577" width="20.25" style="4" customWidth="1"/>
    <col min="13578" max="13824" width="11" style="4"/>
    <col min="13825" max="13825" width="12.33203125" style="4" customWidth="1"/>
    <col min="13826" max="13826" width="24.33203125" style="4" bestFit="1" customWidth="1"/>
    <col min="13827" max="13827" width="32.33203125" style="4" customWidth="1"/>
    <col min="13828" max="13828" width="11.83203125" style="4" customWidth="1"/>
    <col min="13829" max="13829" width="72.5" style="4" customWidth="1"/>
    <col min="13830" max="13830" width="15.83203125" style="4" bestFit="1" customWidth="1"/>
    <col min="13831" max="13831" width="15.83203125" style="4" customWidth="1"/>
    <col min="13832" max="13832" width="26.08203125" style="4" bestFit="1" customWidth="1"/>
    <col min="13833" max="13833" width="20.25" style="4" customWidth="1"/>
    <col min="13834" max="14080" width="11" style="4"/>
    <col min="14081" max="14081" width="12.33203125" style="4" customWidth="1"/>
    <col min="14082" max="14082" width="24.33203125" style="4" bestFit="1" customWidth="1"/>
    <col min="14083" max="14083" width="32.33203125" style="4" customWidth="1"/>
    <col min="14084" max="14084" width="11.83203125" style="4" customWidth="1"/>
    <col min="14085" max="14085" width="72.5" style="4" customWidth="1"/>
    <col min="14086" max="14086" width="15.83203125" style="4" bestFit="1" customWidth="1"/>
    <col min="14087" max="14087" width="15.83203125" style="4" customWidth="1"/>
    <col min="14088" max="14088" width="26.08203125" style="4" bestFit="1" customWidth="1"/>
    <col min="14089" max="14089" width="20.25" style="4" customWidth="1"/>
    <col min="14090" max="14336" width="11" style="4"/>
    <col min="14337" max="14337" width="12.33203125" style="4" customWidth="1"/>
    <col min="14338" max="14338" width="24.33203125" style="4" bestFit="1" customWidth="1"/>
    <col min="14339" max="14339" width="32.33203125" style="4" customWidth="1"/>
    <col min="14340" max="14340" width="11.83203125" style="4" customWidth="1"/>
    <col min="14341" max="14341" width="72.5" style="4" customWidth="1"/>
    <col min="14342" max="14342" width="15.83203125" style="4" bestFit="1" customWidth="1"/>
    <col min="14343" max="14343" width="15.83203125" style="4" customWidth="1"/>
    <col min="14344" max="14344" width="26.08203125" style="4" bestFit="1" customWidth="1"/>
    <col min="14345" max="14345" width="20.25" style="4" customWidth="1"/>
    <col min="14346" max="14592" width="11" style="4"/>
    <col min="14593" max="14593" width="12.33203125" style="4" customWidth="1"/>
    <col min="14594" max="14594" width="24.33203125" style="4" bestFit="1" customWidth="1"/>
    <col min="14595" max="14595" width="32.33203125" style="4" customWidth="1"/>
    <col min="14596" max="14596" width="11.83203125" style="4" customWidth="1"/>
    <col min="14597" max="14597" width="72.5" style="4" customWidth="1"/>
    <col min="14598" max="14598" width="15.83203125" style="4" bestFit="1" customWidth="1"/>
    <col min="14599" max="14599" width="15.83203125" style="4" customWidth="1"/>
    <col min="14600" max="14600" width="26.08203125" style="4" bestFit="1" customWidth="1"/>
    <col min="14601" max="14601" width="20.25" style="4" customWidth="1"/>
    <col min="14602" max="14848" width="11" style="4"/>
    <col min="14849" max="14849" width="12.33203125" style="4" customWidth="1"/>
    <col min="14850" max="14850" width="24.33203125" style="4" bestFit="1" customWidth="1"/>
    <col min="14851" max="14851" width="32.33203125" style="4" customWidth="1"/>
    <col min="14852" max="14852" width="11.83203125" style="4" customWidth="1"/>
    <col min="14853" max="14853" width="72.5" style="4" customWidth="1"/>
    <col min="14854" max="14854" width="15.83203125" style="4" bestFit="1" customWidth="1"/>
    <col min="14855" max="14855" width="15.83203125" style="4" customWidth="1"/>
    <col min="14856" max="14856" width="26.08203125" style="4" bestFit="1" customWidth="1"/>
    <col min="14857" max="14857" width="20.25" style="4" customWidth="1"/>
    <col min="14858" max="15104" width="11" style="4"/>
    <col min="15105" max="15105" width="12.33203125" style="4" customWidth="1"/>
    <col min="15106" max="15106" width="24.33203125" style="4" bestFit="1" customWidth="1"/>
    <col min="15107" max="15107" width="32.33203125" style="4" customWidth="1"/>
    <col min="15108" max="15108" width="11.83203125" style="4" customWidth="1"/>
    <col min="15109" max="15109" width="72.5" style="4" customWidth="1"/>
    <col min="15110" max="15110" width="15.83203125" style="4" bestFit="1" customWidth="1"/>
    <col min="15111" max="15111" width="15.83203125" style="4" customWidth="1"/>
    <col min="15112" max="15112" width="26.08203125" style="4" bestFit="1" customWidth="1"/>
    <col min="15113" max="15113" width="20.25" style="4" customWidth="1"/>
    <col min="15114" max="15360" width="11" style="4"/>
    <col min="15361" max="15361" width="12.33203125" style="4" customWidth="1"/>
    <col min="15362" max="15362" width="24.33203125" style="4" bestFit="1" customWidth="1"/>
    <col min="15363" max="15363" width="32.33203125" style="4" customWidth="1"/>
    <col min="15364" max="15364" width="11.83203125" style="4" customWidth="1"/>
    <col min="15365" max="15365" width="72.5" style="4" customWidth="1"/>
    <col min="15366" max="15366" width="15.83203125" style="4" bestFit="1" customWidth="1"/>
    <col min="15367" max="15367" width="15.83203125" style="4" customWidth="1"/>
    <col min="15368" max="15368" width="26.08203125" style="4" bestFit="1" customWidth="1"/>
    <col min="15369" max="15369" width="20.25" style="4" customWidth="1"/>
    <col min="15370" max="15616" width="11" style="4"/>
    <col min="15617" max="15617" width="12.33203125" style="4" customWidth="1"/>
    <col min="15618" max="15618" width="24.33203125" style="4" bestFit="1" customWidth="1"/>
    <col min="15619" max="15619" width="32.33203125" style="4" customWidth="1"/>
    <col min="15620" max="15620" width="11.83203125" style="4" customWidth="1"/>
    <col min="15621" max="15621" width="72.5" style="4" customWidth="1"/>
    <col min="15622" max="15622" width="15.83203125" style="4" bestFit="1" customWidth="1"/>
    <col min="15623" max="15623" width="15.83203125" style="4" customWidth="1"/>
    <col min="15624" max="15624" width="26.08203125" style="4" bestFit="1" customWidth="1"/>
    <col min="15625" max="15625" width="20.25" style="4" customWidth="1"/>
    <col min="15626" max="15872" width="11" style="4"/>
    <col min="15873" max="15873" width="12.33203125" style="4" customWidth="1"/>
    <col min="15874" max="15874" width="24.33203125" style="4" bestFit="1" customWidth="1"/>
    <col min="15875" max="15875" width="32.33203125" style="4" customWidth="1"/>
    <col min="15876" max="15876" width="11.83203125" style="4" customWidth="1"/>
    <col min="15877" max="15877" width="72.5" style="4" customWidth="1"/>
    <col min="15878" max="15878" width="15.83203125" style="4" bestFit="1" customWidth="1"/>
    <col min="15879" max="15879" width="15.83203125" style="4" customWidth="1"/>
    <col min="15880" max="15880" width="26.08203125" style="4" bestFit="1" customWidth="1"/>
    <col min="15881" max="15881" width="20.25" style="4" customWidth="1"/>
    <col min="15882" max="16128" width="11" style="4"/>
    <col min="16129" max="16129" width="12.33203125" style="4" customWidth="1"/>
    <col min="16130" max="16130" width="24.33203125" style="4" bestFit="1" customWidth="1"/>
    <col min="16131" max="16131" width="32.33203125" style="4" customWidth="1"/>
    <col min="16132" max="16132" width="11.83203125" style="4" customWidth="1"/>
    <col min="16133" max="16133" width="72.5" style="4" customWidth="1"/>
    <col min="16134" max="16134" width="15.83203125" style="4" bestFit="1" customWidth="1"/>
    <col min="16135" max="16135" width="15.83203125" style="4" customWidth="1"/>
    <col min="16136" max="16136" width="26.08203125" style="4" bestFit="1" customWidth="1"/>
    <col min="16137" max="16137" width="20.25" style="4" customWidth="1"/>
    <col min="16138" max="16384" width="11" style="4"/>
  </cols>
  <sheetData>
    <row r="1" spans="1:9" ht="20.5" x14ac:dyDescent="0.45">
      <c r="A1" s="23" t="s">
        <v>44</v>
      </c>
      <c r="B1" s="23"/>
      <c r="C1" s="23"/>
    </row>
    <row r="4" spans="1:9" s="29" customFormat="1" ht="18" x14ac:dyDescent="0.4">
      <c r="A4" s="26" t="s">
        <v>45</v>
      </c>
      <c r="B4" s="26" t="s">
        <v>46</v>
      </c>
      <c r="C4" s="26" t="s">
        <v>47</v>
      </c>
      <c r="D4" s="26" t="s">
        <v>48</v>
      </c>
      <c r="E4" s="26" t="s">
        <v>49</v>
      </c>
      <c r="F4" s="27" t="s">
        <v>50</v>
      </c>
      <c r="G4" s="27" t="s">
        <v>16</v>
      </c>
      <c r="H4" s="28" t="s">
        <v>17</v>
      </c>
      <c r="I4" s="28" t="s">
        <v>51</v>
      </c>
    </row>
    <row r="5" spans="1:9" s="41" customFormat="1" ht="237.75" customHeight="1" x14ac:dyDescent="0.35">
      <c r="A5" s="38" t="s">
        <v>75</v>
      </c>
      <c r="B5" s="38" t="s">
        <v>76</v>
      </c>
      <c r="C5" s="38" t="str">
        <f>'FIN #1'!A5</f>
        <v>Demonstrate the skills necessary to create a financial plan.</v>
      </c>
      <c r="D5" s="38" t="str">
        <f>'FIN #1'!A8</f>
        <v>BUAD 234 - Retirement Income Planning</v>
      </c>
      <c r="E5" s="38"/>
      <c r="F5" s="39">
        <f>'FIN #1'!$B$24</f>
        <v>0.72860000000000003</v>
      </c>
      <c r="G5" s="40"/>
    </row>
    <row r="6" spans="1:9" s="41" customFormat="1" ht="243" customHeight="1" x14ac:dyDescent="0.35">
      <c r="A6" s="38" t="s">
        <v>75</v>
      </c>
      <c r="B6" s="38" t="s">
        <v>77</v>
      </c>
      <c r="C6" s="38" t="str">
        <f>'FIN #2'!A5</f>
        <v>Perform company valuation analyses and securities selection.</v>
      </c>
      <c r="D6" s="38" t="str">
        <f>'FIN #2'!A8</f>
        <v>BUAD 450 - Investment Management</v>
      </c>
      <c r="E6" s="38"/>
      <c r="F6" s="39">
        <f>'FIN #2'!B24</f>
        <v>0.77695999999999998</v>
      </c>
      <c r="G6" s="40"/>
    </row>
    <row r="7" spans="1:9" s="41" customFormat="1" ht="268.5" customHeight="1" x14ac:dyDescent="0.35">
      <c r="A7" s="38" t="s">
        <v>75</v>
      </c>
      <c r="B7" s="38" t="s">
        <v>78</v>
      </c>
      <c r="C7" s="38" t="str">
        <f>'FIN #3'!A5</f>
        <v>Apply portfolio management strategies and techniques in the investment management field.</v>
      </c>
      <c r="D7" s="38" t="str">
        <f>'FIN #3'!A8</f>
        <v>BUAD 450 - Investment Management</v>
      </c>
      <c r="E7" s="38"/>
      <c r="F7" s="39">
        <f>'FIN #3'!B24</f>
        <v>0.75344000000000011</v>
      </c>
      <c r="G7" s="40"/>
    </row>
  </sheetData>
  <pageMargins left="0.75" right="0.75" top="1" bottom="1" header="0.5" footer="0.5"/>
  <pageSetup scale="10" fitToHeight="3" orientation="portrait" horizontalDpi="4294967292" verticalDpi="4294967292"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C3815-BEAF-468A-A9A7-2D5D7B725030}">
  <dimension ref="A1:I45"/>
  <sheetViews>
    <sheetView view="pageBreakPreview" topLeftCell="A21" zoomScale="110" zoomScaleNormal="100" zoomScaleSheetLayoutView="110" workbookViewId="0">
      <selection activeCell="G5" sqref="G5"/>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79</v>
      </c>
    </row>
    <row r="2" spans="1:9" s="16" customFormat="1" ht="20.5" x14ac:dyDescent="0.35">
      <c r="A2" s="15" t="s">
        <v>1</v>
      </c>
    </row>
    <row r="4" spans="1:9" x14ac:dyDescent="0.35">
      <c r="A4" s="17" t="s">
        <v>18</v>
      </c>
    </row>
    <row r="5" spans="1:9" x14ac:dyDescent="0.35">
      <c r="A5" s="18" t="s">
        <v>80</v>
      </c>
    </row>
    <row r="7" spans="1:9" x14ac:dyDescent="0.35">
      <c r="A7" s="17" t="s">
        <v>19</v>
      </c>
    </row>
    <row r="8" spans="1:9" x14ac:dyDescent="0.35">
      <c r="A8" s="18" t="s">
        <v>81</v>
      </c>
    </row>
    <row r="10" spans="1:9" x14ac:dyDescent="0.35">
      <c r="A10" s="17" t="s">
        <v>20</v>
      </c>
    </row>
    <row r="11" spans="1:9" ht="36.65" customHeight="1" x14ac:dyDescent="0.35">
      <c r="A11" s="54" t="s">
        <v>82</v>
      </c>
      <c r="B11" s="54"/>
      <c r="C11" s="54"/>
      <c r="D11" s="54"/>
      <c r="E11" s="54"/>
      <c r="F11" s="54"/>
      <c r="G11" s="54"/>
      <c r="H11" s="54"/>
      <c r="I11" s="10"/>
    </row>
    <row r="13" spans="1:9" x14ac:dyDescent="0.35">
      <c r="A13" s="17" t="s">
        <v>8</v>
      </c>
    </row>
    <row r="14" spans="1:9" ht="31" x14ac:dyDescent="0.35">
      <c r="A14" s="17" t="s">
        <v>9</v>
      </c>
      <c r="B14" s="30" t="s">
        <v>32</v>
      </c>
      <c r="C14" s="19" t="s">
        <v>83</v>
      </c>
    </row>
    <row r="15" spans="1:9" x14ac:dyDescent="0.35">
      <c r="A15" s="17" t="s">
        <v>10</v>
      </c>
      <c r="B15" s="30">
        <v>0.51</v>
      </c>
    </row>
    <row r="16" spans="1:9" ht="31" x14ac:dyDescent="0.35">
      <c r="A16" s="17" t="s">
        <v>11</v>
      </c>
      <c r="B16" s="30" t="s">
        <v>32</v>
      </c>
      <c r="C16" s="19" t="s">
        <v>84</v>
      </c>
    </row>
    <row r="17" spans="1:3" x14ac:dyDescent="0.35">
      <c r="A17" s="17" t="s">
        <v>12</v>
      </c>
      <c r="B17" s="30">
        <v>0.67400000000000004</v>
      </c>
    </row>
    <row r="18" spans="1:3" ht="31" x14ac:dyDescent="0.35">
      <c r="A18" s="17" t="s">
        <v>13</v>
      </c>
      <c r="B18" s="30" t="s">
        <v>32</v>
      </c>
      <c r="C18" s="19" t="s">
        <v>85</v>
      </c>
    </row>
    <row r="19" spans="1:3" x14ac:dyDescent="0.35">
      <c r="A19" s="17" t="s">
        <v>14</v>
      </c>
      <c r="B19" s="42">
        <f>'[2]Winter 2022'!$J$24</f>
        <v>0.74</v>
      </c>
    </row>
    <row r="20" spans="1:3" ht="31" x14ac:dyDescent="0.35">
      <c r="A20" s="17" t="s">
        <v>68</v>
      </c>
      <c r="B20" s="30" t="s">
        <v>32</v>
      </c>
      <c r="C20" s="19" t="s">
        <v>86</v>
      </c>
    </row>
    <row r="21" spans="1:3" x14ac:dyDescent="0.35">
      <c r="A21" s="17" t="s">
        <v>69</v>
      </c>
      <c r="B21" s="42">
        <v>0.90900000000000003</v>
      </c>
    </row>
    <row r="22" spans="1:3" ht="31" x14ac:dyDescent="0.35">
      <c r="A22" s="17" t="s">
        <v>72</v>
      </c>
      <c r="B22" s="42" t="s">
        <v>32</v>
      </c>
      <c r="C22" s="19" t="s">
        <v>87</v>
      </c>
    </row>
    <row r="23" spans="1:3" ht="16" thickBot="1" x14ac:dyDescent="0.4">
      <c r="A23" s="17" t="s">
        <v>73</v>
      </c>
      <c r="B23" s="42">
        <v>0.81</v>
      </c>
    </row>
    <row r="24" spans="1:3" ht="16.5" thickTop="1" thickBot="1" x14ac:dyDescent="0.4">
      <c r="A24" s="5" t="s">
        <v>15</v>
      </c>
      <c r="B24" s="33">
        <f>AVERAGE(B15,B17,B19,B21,B23)</f>
        <v>0.72860000000000003</v>
      </c>
    </row>
    <row r="25" spans="1:3" ht="16" thickTop="1" x14ac:dyDescent="0.35">
      <c r="A25" s="20"/>
      <c r="B25" s="21"/>
    </row>
    <row r="26" spans="1:3" x14ac:dyDescent="0.35">
      <c r="A26" s="20"/>
      <c r="B26" s="21"/>
    </row>
    <row r="27" spans="1:3" x14ac:dyDescent="0.35">
      <c r="B27" s="21"/>
    </row>
    <row r="41" spans="1:1" x14ac:dyDescent="0.35">
      <c r="A41" s="3" t="s">
        <v>16</v>
      </c>
    </row>
    <row r="42" spans="1:1" x14ac:dyDescent="0.35">
      <c r="A42" s="3"/>
    </row>
    <row r="43" spans="1:1" x14ac:dyDescent="0.35">
      <c r="A43" s="8"/>
    </row>
    <row r="44" spans="1:1" x14ac:dyDescent="0.35">
      <c r="A44" s="3" t="s">
        <v>17</v>
      </c>
    </row>
    <row r="45" spans="1:1" x14ac:dyDescent="0.35">
      <c r="A45" s="4"/>
    </row>
  </sheetData>
  <mergeCells count="1">
    <mergeCell ref="A11:H11"/>
  </mergeCells>
  <pageMargins left="0.7" right="0.7" top="0.75" bottom="0.75" header="0.3" footer="0.3"/>
  <pageSetup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104A6-0309-49CD-ABBD-46BBF4817F54}">
  <dimension ref="A1:I45"/>
  <sheetViews>
    <sheetView view="pageBreakPreview" topLeftCell="A15" zoomScale="110" zoomScaleNormal="100" zoomScaleSheetLayoutView="110" workbookViewId="0">
      <selection activeCell="G5" sqref="G5"/>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79</v>
      </c>
    </row>
    <row r="2" spans="1:9" s="16" customFormat="1" ht="20.5" x14ac:dyDescent="0.35">
      <c r="A2" s="15" t="s">
        <v>1</v>
      </c>
    </row>
    <row r="4" spans="1:9" x14ac:dyDescent="0.35">
      <c r="A4" s="17" t="s">
        <v>18</v>
      </c>
    </row>
    <row r="5" spans="1:9" x14ac:dyDescent="0.35">
      <c r="A5" s="18" t="s">
        <v>88</v>
      </c>
    </row>
    <row r="7" spans="1:9" x14ac:dyDescent="0.35">
      <c r="A7" s="17" t="s">
        <v>19</v>
      </c>
    </row>
    <row r="8" spans="1:9" x14ac:dyDescent="0.35">
      <c r="A8" s="18" t="s">
        <v>89</v>
      </c>
    </row>
    <row r="10" spans="1:9" x14ac:dyDescent="0.35">
      <c r="A10" s="17" t="s">
        <v>20</v>
      </c>
    </row>
    <row r="11" spans="1:9" ht="36.65" customHeight="1" x14ac:dyDescent="0.35">
      <c r="A11" s="54" t="s">
        <v>90</v>
      </c>
      <c r="B11" s="54"/>
      <c r="C11" s="54"/>
      <c r="D11" s="54"/>
      <c r="E11" s="54"/>
      <c r="F11" s="54"/>
      <c r="G11" s="54"/>
      <c r="H11" s="54"/>
      <c r="I11" s="10"/>
    </row>
    <row r="13" spans="1:9" x14ac:dyDescent="0.35">
      <c r="A13" s="17" t="s">
        <v>8</v>
      </c>
    </row>
    <row r="14" spans="1:9" x14ac:dyDescent="0.35">
      <c r="A14" s="17" t="s">
        <v>9</v>
      </c>
      <c r="B14" s="30">
        <v>0.82</v>
      </c>
      <c r="C14" s="19"/>
    </row>
    <row r="15" spans="1:9" ht="46.5" x14ac:dyDescent="0.35">
      <c r="A15" s="17" t="s">
        <v>10</v>
      </c>
      <c r="B15" s="30" t="s">
        <v>32</v>
      </c>
      <c r="C15" s="19" t="s">
        <v>36</v>
      </c>
    </row>
    <row r="16" spans="1:9" x14ac:dyDescent="0.35">
      <c r="A16" s="17" t="s">
        <v>11</v>
      </c>
      <c r="B16" s="30">
        <v>0.84199999999999997</v>
      </c>
      <c r="C16" s="19"/>
    </row>
    <row r="17" spans="1:3" ht="46.5" x14ac:dyDescent="0.35">
      <c r="A17" s="17" t="s">
        <v>12</v>
      </c>
      <c r="B17" s="30" t="s">
        <v>32</v>
      </c>
      <c r="C17" s="19" t="s">
        <v>91</v>
      </c>
    </row>
    <row r="18" spans="1:3" x14ac:dyDescent="0.35">
      <c r="A18" s="3" t="s">
        <v>13</v>
      </c>
      <c r="B18" s="32">
        <f>'[2]Fall 2021'!$J$12</f>
        <v>0.77</v>
      </c>
      <c r="C18" s="19"/>
    </row>
    <row r="19" spans="1:3" ht="46.5" x14ac:dyDescent="0.35">
      <c r="A19" s="3" t="s">
        <v>14</v>
      </c>
      <c r="B19" s="30" t="s">
        <v>32</v>
      </c>
      <c r="C19" s="19" t="s">
        <v>92</v>
      </c>
    </row>
    <row r="20" spans="1:3" x14ac:dyDescent="0.35">
      <c r="A20" s="3" t="s">
        <v>68</v>
      </c>
      <c r="B20" s="30">
        <v>0.7</v>
      </c>
      <c r="C20" s="19"/>
    </row>
    <row r="21" spans="1:3" ht="46.5" x14ac:dyDescent="0.35">
      <c r="A21" s="3" t="s">
        <v>69</v>
      </c>
      <c r="B21" s="30" t="s">
        <v>32</v>
      </c>
      <c r="C21" s="19" t="s">
        <v>93</v>
      </c>
    </row>
    <row r="22" spans="1:3" x14ac:dyDescent="0.35">
      <c r="A22" s="3" t="s">
        <v>72</v>
      </c>
      <c r="B22" s="30">
        <v>0.75280000000000002</v>
      </c>
      <c r="C22" s="19"/>
    </row>
    <row r="23" spans="1:3" ht="47" thickBot="1" x14ac:dyDescent="0.4">
      <c r="A23" s="3" t="s">
        <v>73</v>
      </c>
      <c r="B23" s="30" t="s">
        <v>32</v>
      </c>
      <c r="C23" s="19" t="s">
        <v>94</v>
      </c>
    </row>
    <row r="24" spans="1:3" ht="16.5" thickTop="1" thickBot="1" x14ac:dyDescent="0.4">
      <c r="A24" s="5" t="s">
        <v>15</v>
      </c>
      <c r="B24" s="33">
        <f>AVERAGE(B14,B16,B18,B20,B22)</f>
        <v>0.77695999999999998</v>
      </c>
    </row>
    <row r="25" spans="1:3" ht="16" thickTop="1" x14ac:dyDescent="0.35">
      <c r="A25" s="20"/>
      <c r="B25" s="21"/>
    </row>
    <row r="26" spans="1:3" x14ac:dyDescent="0.35">
      <c r="A26" s="20"/>
      <c r="B26" s="21"/>
    </row>
    <row r="27" spans="1:3" x14ac:dyDescent="0.35">
      <c r="B27" s="21"/>
    </row>
    <row r="41" spans="1:1" x14ac:dyDescent="0.35">
      <c r="A41" s="3" t="s">
        <v>16</v>
      </c>
    </row>
    <row r="42" spans="1:1" x14ac:dyDescent="0.35">
      <c r="A42" s="3"/>
    </row>
    <row r="43" spans="1:1" x14ac:dyDescent="0.35">
      <c r="A43" s="8"/>
    </row>
    <row r="44" spans="1:1" x14ac:dyDescent="0.35">
      <c r="A44" s="3" t="s">
        <v>17</v>
      </c>
    </row>
    <row r="45" spans="1:1" x14ac:dyDescent="0.35">
      <c r="A45" s="4"/>
    </row>
  </sheetData>
  <mergeCells count="1">
    <mergeCell ref="A11:H11"/>
  </mergeCells>
  <pageMargins left="0.7" right="0.7" top="0.75" bottom="0.75" header="0.3" footer="0.3"/>
  <pageSetup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0EB16-171D-44A0-996C-E8FB2BE95879}">
  <dimension ref="A1:I45"/>
  <sheetViews>
    <sheetView view="pageBreakPreview" topLeftCell="A19" zoomScale="110" zoomScaleNormal="100" zoomScaleSheetLayoutView="110" workbookViewId="0">
      <selection activeCell="G5" sqref="G5"/>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79</v>
      </c>
    </row>
    <row r="2" spans="1:9" s="16" customFormat="1" ht="20.5" x14ac:dyDescent="0.35">
      <c r="A2" s="15" t="s">
        <v>1</v>
      </c>
    </row>
    <row r="4" spans="1:9" x14ac:dyDescent="0.35">
      <c r="A4" s="17" t="s">
        <v>18</v>
      </c>
    </row>
    <row r="5" spans="1:9" x14ac:dyDescent="0.35">
      <c r="A5" s="18" t="s">
        <v>95</v>
      </c>
    </row>
    <row r="7" spans="1:9" x14ac:dyDescent="0.35">
      <c r="A7" s="17" t="s">
        <v>19</v>
      </c>
    </row>
    <row r="8" spans="1:9" x14ac:dyDescent="0.35">
      <c r="A8" s="18" t="s">
        <v>89</v>
      </c>
    </row>
    <row r="10" spans="1:9" x14ac:dyDescent="0.35">
      <c r="A10" s="17" t="s">
        <v>20</v>
      </c>
    </row>
    <row r="11" spans="1:9" ht="36.65" customHeight="1" x14ac:dyDescent="0.35">
      <c r="A11" s="54" t="s">
        <v>96</v>
      </c>
      <c r="B11" s="54"/>
      <c r="C11" s="54"/>
      <c r="D11" s="54"/>
      <c r="E11" s="54"/>
      <c r="F11" s="54"/>
      <c r="G11" s="54"/>
      <c r="H11" s="54"/>
      <c r="I11" s="10"/>
    </row>
    <row r="13" spans="1:9" x14ac:dyDescent="0.35">
      <c r="A13" s="17" t="s">
        <v>8</v>
      </c>
    </row>
    <row r="14" spans="1:9" x14ac:dyDescent="0.35">
      <c r="A14" s="17" t="s">
        <v>9</v>
      </c>
      <c r="B14" s="30">
        <v>0.75</v>
      </c>
      <c r="C14" s="19"/>
    </row>
    <row r="15" spans="1:9" ht="46.5" x14ac:dyDescent="0.35">
      <c r="A15" s="17" t="s">
        <v>10</v>
      </c>
      <c r="B15" s="30" t="s">
        <v>32</v>
      </c>
      <c r="C15" s="19" t="s">
        <v>36</v>
      </c>
    </row>
    <row r="16" spans="1:9" x14ac:dyDescent="0.35">
      <c r="A16" s="17" t="s">
        <v>11</v>
      </c>
      <c r="B16" s="30">
        <v>0.74</v>
      </c>
      <c r="C16" s="19"/>
    </row>
    <row r="17" spans="1:3" ht="46.5" x14ac:dyDescent="0.35">
      <c r="A17" s="17" t="s">
        <v>12</v>
      </c>
      <c r="B17" s="30" t="s">
        <v>32</v>
      </c>
      <c r="C17" s="19" t="s">
        <v>36</v>
      </c>
    </row>
    <row r="18" spans="1:3" x14ac:dyDescent="0.35">
      <c r="A18" s="3" t="s">
        <v>13</v>
      </c>
      <c r="B18" s="32">
        <f>'[2]Fall 2021'!$J$13</f>
        <v>0.75</v>
      </c>
      <c r="C18" s="19"/>
    </row>
    <row r="19" spans="1:3" ht="46.5" x14ac:dyDescent="0.35">
      <c r="A19" s="3" t="s">
        <v>14</v>
      </c>
      <c r="B19" s="30" t="s">
        <v>32</v>
      </c>
      <c r="C19" s="19" t="s">
        <v>92</v>
      </c>
    </row>
    <row r="20" spans="1:3" x14ac:dyDescent="0.35">
      <c r="A20" s="3" t="s">
        <v>68</v>
      </c>
      <c r="B20" s="30">
        <v>0.68</v>
      </c>
      <c r="C20" s="19"/>
    </row>
    <row r="21" spans="1:3" ht="46.5" x14ac:dyDescent="0.35">
      <c r="A21" s="3" t="s">
        <v>69</v>
      </c>
      <c r="B21" s="30" t="s">
        <v>32</v>
      </c>
      <c r="C21" s="19" t="s">
        <v>93</v>
      </c>
    </row>
    <row r="22" spans="1:3" x14ac:dyDescent="0.35">
      <c r="A22" s="3" t="s">
        <v>72</v>
      </c>
      <c r="B22" s="30">
        <v>0.84719999999999995</v>
      </c>
      <c r="C22" s="19"/>
    </row>
    <row r="23" spans="1:3" ht="47" thickBot="1" x14ac:dyDescent="0.4">
      <c r="A23" s="3" t="s">
        <v>73</v>
      </c>
      <c r="B23" s="30" t="s">
        <v>32</v>
      </c>
      <c r="C23" s="19" t="s">
        <v>94</v>
      </c>
    </row>
    <row r="24" spans="1:3" ht="16.5" thickTop="1" thickBot="1" x14ac:dyDescent="0.4">
      <c r="A24" s="5" t="s">
        <v>15</v>
      </c>
      <c r="B24" s="33">
        <f>AVERAGE(B14,B16,B18,B20,B22)</f>
        <v>0.75344000000000011</v>
      </c>
    </row>
    <row r="25" spans="1:3" ht="16" thickTop="1" x14ac:dyDescent="0.35">
      <c r="A25" s="20"/>
      <c r="B25" s="21"/>
    </row>
    <row r="26" spans="1:3" x14ac:dyDescent="0.35">
      <c r="A26" s="20"/>
      <c r="B26" s="21"/>
    </row>
    <row r="27" spans="1:3" x14ac:dyDescent="0.35">
      <c r="B27" s="21"/>
    </row>
    <row r="41" spans="1:1" x14ac:dyDescent="0.35">
      <c r="A41" s="3" t="s">
        <v>16</v>
      </c>
    </row>
    <row r="42" spans="1:1" x14ac:dyDescent="0.35">
      <c r="A42" s="3"/>
    </row>
    <row r="43" spans="1:1" x14ac:dyDescent="0.35">
      <c r="A43" s="8"/>
    </row>
    <row r="44" spans="1:1" x14ac:dyDescent="0.35">
      <c r="A44" s="3" t="s">
        <v>17</v>
      </c>
    </row>
    <row r="45" spans="1:1" x14ac:dyDescent="0.35">
      <c r="A45" s="4"/>
    </row>
  </sheetData>
  <mergeCells count="1">
    <mergeCell ref="A11:H11"/>
  </mergeCells>
  <pageMargins left="0.7" right="0.7" top="0.75" bottom="0.75" header="0.3" footer="0.3"/>
  <pageSetup scale="5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DF40C-9CB7-466E-ABBB-A96F833BB4FC}">
  <dimension ref="A1:I12"/>
  <sheetViews>
    <sheetView view="pageBreakPreview" zoomScale="90" zoomScaleNormal="100" zoomScaleSheetLayoutView="90" workbookViewId="0">
      <pane xSplit="5" ySplit="4" topLeftCell="F12" activePane="bottomRight" state="frozen"/>
      <selection activeCell="E11" sqref="E11"/>
      <selection pane="topRight" activeCell="E11" sqref="E11"/>
      <selection pane="bottomLeft" activeCell="E11" sqref="E11"/>
      <selection pane="bottomRight" activeCell="C5" sqref="C5:D12"/>
    </sheetView>
  </sheetViews>
  <sheetFormatPr defaultColWidth="11" defaultRowHeight="15.5" x14ac:dyDescent="0.35"/>
  <cols>
    <col min="1" max="1" width="12.33203125" style="6" customWidth="1"/>
    <col min="2" max="2" width="24.33203125" style="6" bestFit="1" customWidth="1"/>
    <col min="3" max="3" width="32.33203125" style="6" customWidth="1"/>
    <col min="4" max="4" width="11.83203125" style="6" customWidth="1"/>
    <col min="5" max="5" width="72.5" style="6" customWidth="1"/>
    <col min="6" max="6" width="15.83203125" style="24" bestFit="1" customWidth="1"/>
    <col min="7" max="7" width="15.83203125" style="25" customWidth="1"/>
    <col min="8" max="8" width="26.08203125" style="4" bestFit="1" customWidth="1"/>
    <col min="9" max="9" width="20.25" style="4" customWidth="1"/>
    <col min="10" max="256" width="11" style="4"/>
    <col min="257" max="257" width="12.33203125" style="4" customWidth="1"/>
    <col min="258" max="258" width="24.33203125" style="4" bestFit="1" customWidth="1"/>
    <col min="259" max="259" width="32.33203125" style="4" customWidth="1"/>
    <col min="260" max="260" width="11.83203125" style="4" customWidth="1"/>
    <col min="261" max="261" width="72.5" style="4" customWidth="1"/>
    <col min="262" max="262" width="15.83203125" style="4" bestFit="1" customWidth="1"/>
    <col min="263" max="263" width="15.83203125" style="4" customWidth="1"/>
    <col min="264" max="264" width="26.08203125" style="4" bestFit="1" customWidth="1"/>
    <col min="265" max="265" width="20.25" style="4" customWidth="1"/>
    <col min="266" max="512" width="11" style="4"/>
    <col min="513" max="513" width="12.33203125" style="4" customWidth="1"/>
    <col min="514" max="514" width="24.33203125" style="4" bestFit="1" customWidth="1"/>
    <col min="515" max="515" width="32.33203125" style="4" customWidth="1"/>
    <col min="516" max="516" width="11.83203125" style="4" customWidth="1"/>
    <col min="517" max="517" width="72.5" style="4" customWidth="1"/>
    <col min="518" max="518" width="15.83203125" style="4" bestFit="1" customWidth="1"/>
    <col min="519" max="519" width="15.83203125" style="4" customWidth="1"/>
    <col min="520" max="520" width="26.08203125" style="4" bestFit="1" customWidth="1"/>
    <col min="521" max="521" width="20.25" style="4" customWidth="1"/>
    <col min="522" max="768" width="11" style="4"/>
    <col min="769" max="769" width="12.33203125" style="4" customWidth="1"/>
    <col min="770" max="770" width="24.33203125" style="4" bestFit="1" customWidth="1"/>
    <col min="771" max="771" width="32.33203125" style="4" customWidth="1"/>
    <col min="772" max="772" width="11.83203125" style="4" customWidth="1"/>
    <col min="773" max="773" width="72.5" style="4" customWidth="1"/>
    <col min="774" max="774" width="15.83203125" style="4" bestFit="1" customWidth="1"/>
    <col min="775" max="775" width="15.83203125" style="4" customWidth="1"/>
    <col min="776" max="776" width="26.08203125" style="4" bestFit="1" customWidth="1"/>
    <col min="777" max="777" width="20.25" style="4" customWidth="1"/>
    <col min="778" max="1024" width="11" style="4"/>
    <col min="1025" max="1025" width="12.33203125" style="4" customWidth="1"/>
    <col min="1026" max="1026" width="24.33203125" style="4" bestFit="1" customWidth="1"/>
    <col min="1027" max="1027" width="32.33203125" style="4" customWidth="1"/>
    <col min="1028" max="1028" width="11.83203125" style="4" customWidth="1"/>
    <col min="1029" max="1029" width="72.5" style="4" customWidth="1"/>
    <col min="1030" max="1030" width="15.83203125" style="4" bestFit="1" customWidth="1"/>
    <col min="1031" max="1031" width="15.83203125" style="4" customWidth="1"/>
    <col min="1032" max="1032" width="26.08203125" style="4" bestFit="1" customWidth="1"/>
    <col min="1033" max="1033" width="20.25" style="4" customWidth="1"/>
    <col min="1034" max="1280" width="11" style="4"/>
    <col min="1281" max="1281" width="12.33203125" style="4" customWidth="1"/>
    <col min="1282" max="1282" width="24.33203125" style="4" bestFit="1" customWidth="1"/>
    <col min="1283" max="1283" width="32.33203125" style="4" customWidth="1"/>
    <col min="1284" max="1284" width="11.83203125" style="4" customWidth="1"/>
    <col min="1285" max="1285" width="72.5" style="4" customWidth="1"/>
    <col min="1286" max="1286" width="15.83203125" style="4" bestFit="1" customWidth="1"/>
    <col min="1287" max="1287" width="15.83203125" style="4" customWidth="1"/>
    <col min="1288" max="1288" width="26.08203125" style="4" bestFit="1" customWidth="1"/>
    <col min="1289" max="1289" width="20.25" style="4" customWidth="1"/>
    <col min="1290" max="1536" width="11" style="4"/>
    <col min="1537" max="1537" width="12.33203125" style="4" customWidth="1"/>
    <col min="1538" max="1538" width="24.33203125" style="4" bestFit="1" customWidth="1"/>
    <col min="1539" max="1539" width="32.33203125" style="4" customWidth="1"/>
    <col min="1540" max="1540" width="11.83203125" style="4" customWidth="1"/>
    <col min="1541" max="1541" width="72.5" style="4" customWidth="1"/>
    <col min="1542" max="1542" width="15.83203125" style="4" bestFit="1" customWidth="1"/>
    <col min="1543" max="1543" width="15.83203125" style="4" customWidth="1"/>
    <col min="1544" max="1544" width="26.08203125" style="4" bestFit="1" customWidth="1"/>
    <col min="1545" max="1545" width="20.25" style="4" customWidth="1"/>
    <col min="1546" max="1792" width="11" style="4"/>
    <col min="1793" max="1793" width="12.33203125" style="4" customWidth="1"/>
    <col min="1794" max="1794" width="24.33203125" style="4" bestFit="1" customWidth="1"/>
    <col min="1795" max="1795" width="32.33203125" style="4" customWidth="1"/>
    <col min="1796" max="1796" width="11.83203125" style="4" customWidth="1"/>
    <col min="1797" max="1797" width="72.5" style="4" customWidth="1"/>
    <col min="1798" max="1798" width="15.83203125" style="4" bestFit="1" customWidth="1"/>
    <col min="1799" max="1799" width="15.83203125" style="4" customWidth="1"/>
    <col min="1800" max="1800" width="26.08203125" style="4" bestFit="1" customWidth="1"/>
    <col min="1801" max="1801" width="20.25" style="4" customWidth="1"/>
    <col min="1802" max="2048" width="11" style="4"/>
    <col min="2049" max="2049" width="12.33203125" style="4" customWidth="1"/>
    <col min="2050" max="2050" width="24.33203125" style="4" bestFit="1" customWidth="1"/>
    <col min="2051" max="2051" width="32.33203125" style="4" customWidth="1"/>
    <col min="2052" max="2052" width="11.83203125" style="4" customWidth="1"/>
    <col min="2053" max="2053" width="72.5" style="4" customWidth="1"/>
    <col min="2054" max="2054" width="15.83203125" style="4" bestFit="1" customWidth="1"/>
    <col min="2055" max="2055" width="15.83203125" style="4" customWidth="1"/>
    <col min="2056" max="2056" width="26.08203125" style="4" bestFit="1" customWidth="1"/>
    <col min="2057" max="2057" width="20.25" style="4" customWidth="1"/>
    <col min="2058" max="2304" width="11" style="4"/>
    <col min="2305" max="2305" width="12.33203125" style="4" customWidth="1"/>
    <col min="2306" max="2306" width="24.33203125" style="4" bestFit="1" customWidth="1"/>
    <col min="2307" max="2307" width="32.33203125" style="4" customWidth="1"/>
    <col min="2308" max="2308" width="11.83203125" style="4" customWidth="1"/>
    <col min="2309" max="2309" width="72.5" style="4" customWidth="1"/>
    <col min="2310" max="2310" width="15.83203125" style="4" bestFit="1" customWidth="1"/>
    <col min="2311" max="2311" width="15.83203125" style="4" customWidth="1"/>
    <col min="2312" max="2312" width="26.08203125" style="4" bestFit="1" customWidth="1"/>
    <col min="2313" max="2313" width="20.25" style="4" customWidth="1"/>
    <col min="2314" max="2560" width="11" style="4"/>
    <col min="2561" max="2561" width="12.33203125" style="4" customWidth="1"/>
    <col min="2562" max="2562" width="24.33203125" style="4" bestFit="1" customWidth="1"/>
    <col min="2563" max="2563" width="32.33203125" style="4" customWidth="1"/>
    <col min="2564" max="2564" width="11.83203125" style="4" customWidth="1"/>
    <col min="2565" max="2565" width="72.5" style="4" customWidth="1"/>
    <col min="2566" max="2566" width="15.83203125" style="4" bestFit="1" customWidth="1"/>
    <col min="2567" max="2567" width="15.83203125" style="4" customWidth="1"/>
    <col min="2568" max="2568" width="26.08203125" style="4" bestFit="1" customWidth="1"/>
    <col min="2569" max="2569" width="20.25" style="4" customWidth="1"/>
    <col min="2570" max="2816" width="11" style="4"/>
    <col min="2817" max="2817" width="12.33203125" style="4" customWidth="1"/>
    <col min="2818" max="2818" width="24.33203125" style="4" bestFit="1" customWidth="1"/>
    <col min="2819" max="2819" width="32.33203125" style="4" customWidth="1"/>
    <col min="2820" max="2820" width="11.83203125" style="4" customWidth="1"/>
    <col min="2821" max="2821" width="72.5" style="4" customWidth="1"/>
    <col min="2822" max="2822" width="15.83203125" style="4" bestFit="1" customWidth="1"/>
    <col min="2823" max="2823" width="15.83203125" style="4" customWidth="1"/>
    <col min="2824" max="2824" width="26.08203125" style="4" bestFit="1" customWidth="1"/>
    <col min="2825" max="2825" width="20.25" style="4" customWidth="1"/>
    <col min="2826" max="3072" width="11" style="4"/>
    <col min="3073" max="3073" width="12.33203125" style="4" customWidth="1"/>
    <col min="3074" max="3074" width="24.33203125" style="4" bestFit="1" customWidth="1"/>
    <col min="3075" max="3075" width="32.33203125" style="4" customWidth="1"/>
    <col min="3076" max="3076" width="11.83203125" style="4" customWidth="1"/>
    <col min="3077" max="3077" width="72.5" style="4" customWidth="1"/>
    <col min="3078" max="3078" width="15.83203125" style="4" bestFit="1" customWidth="1"/>
    <col min="3079" max="3079" width="15.83203125" style="4" customWidth="1"/>
    <col min="3080" max="3080" width="26.08203125" style="4" bestFit="1" customWidth="1"/>
    <col min="3081" max="3081" width="20.25" style="4" customWidth="1"/>
    <col min="3082" max="3328" width="11" style="4"/>
    <col min="3329" max="3329" width="12.33203125" style="4" customWidth="1"/>
    <col min="3330" max="3330" width="24.33203125" style="4" bestFit="1" customWidth="1"/>
    <col min="3331" max="3331" width="32.33203125" style="4" customWidth="1"/>
    <col min="3332" max="3332" width="11.83203125" style="4" customWidth="1"/>
    <col min="3333" max="3333" width="72.5" style="4" customWidth="1"/>
    <col min="3334" max="3334" width="15.83203125" style="4" bestFit="1" customWidth="1"/>
    <col min="3335" max="3335" width="15.83203125" style="4" customWidth="1"/>
    <col min="3336" max="3336" width="26.08203125" style="4" bestFit="1" customWidth="1"/>
    <col min="3337" max="3337" width="20.25" style="4" customWidth="1"/>
    <col min="3338" max="3584" width="11" style="4"/>
    <col min="3585" max="3585" width="12.33203125" style="4" customWidth="1"/>
    <col min="3586" max="3586" width="24.33203125" style="4" bestFit="1" customWidth="1"/>
    <col min="3587" max="3587" width="32.33203125" style="4" customWidth="1"/>
    <col min="3588" max="3588" width="11.83203125" style="4" customWidth="1"/>
    <col min="3589" max="3589" width="72.5" style="4" customWidth="1"/>
    <col min="3590" max="3590" width="15.83203125" style="4" bestFit="1" customWidth="1"/>
    <col min="3591" max="3591" width="15.83203125" style="4" customWidth="1"/>
    <col min="3592" max="3592" width="26.08203125" style="4" bestFit="1" customWidth="1"/>
    <col min="3593" max="3593" width="20.25" style="4" customWidth="1"/>
    <col min="3594" max="3840" width="11" style="4"/>
    <col min="3841" max="3841" width="12.33203125" style="4" customWidth="1"/>
    <col min="3842" max="3842" width="24.33203125" style="4" bestFit="1" customWidth="1"/>
    <col min="3843" max="3843" width="32.33203125" style="4" customWidth="1"/>
    <col min="3844" max="3844" width="11.83203125" style="4" customWidth="1"/>
    <col min="3845" max="3845" width="72.5" style="4" customWidth="1"/>
    <col min="3846" max="3846" width="15.83203125" style="4" bestFit="1" customWidth="1"/>
    <col min="3847" max="3847" width="15.83203125" style="4" customWidth="1"/>
    <col min="3848" max="3848" width="26.08203125" style="4" bestFit="1" customWidth="1"/>
    <col min="3849" max="3849" width="20.25" style="4" customWidth="1"/>
    <col min="3850" max="4096" width="11" style="4"/>
    <col min="4097" max="4097" width="12.33203125" style="4" customWidth="1"/>
    <col min="4098" max="4098" width="24.33203125" style="4" bestFit="1" customWidth="1"/>
    <col min="4099" max="4099" width="32.33203125" style="4" customWidth="1"/>
    <col min="4100" max="4100" width="11.83203125" style="4" customWidth="1"/>
    <col min="4101" max="4101" width="72.5" style="4" customWidth="1"/>
    <col min="4102" max="4102" width="15.83203125" style="4" bestFit="1" customWidth="1"/>
    <col min="4103" max="4103" width="15.83203125" style="4" customWidth="1"/>
    <col min="4104" max="4104" width="26.08203125" style="4" bestFit="1" customWidth="1"/>
    <col min="4105" max="4105" width="20.25" style="4" customWidth="1"/>
    <col min="4106" max="4352" width="11" style="4"/>
    <col min="4353" max="4353" width="12.33203125" style="4" customWidth="1"/>
    <col min="4354" max="4354" width="24.33203125" style="4" bestFit="1" customWidth="1"/>
    <col min="4355" max="4355" width="32.33203125" style="4" customWidth="1"/>
    <col min="4356" max="4356" width="11.83203125" style="4" customWidth="1"/>
    <col min="4357" max="4357" width="72.5" style="4" customWidth="1"/>
    <col min="4358" max="4358" width="15.83203125" style="4" bestFit="1" customWidth="1"/>
    <col min="4359" max="4359" width="15.83203125" style="4" customWidth="1"/>
    <col min="4360" max="4360" width="26.08203125" style="4" bestFit="1" customWidth="1"/>
    <col min="4361" max="4361" width="20.25" style="4" customWidth="1"/>
    <col min="4362" max="4608" width="11" style="4"/>
    <col min="4609" max="4609" width="12.33203125" style="4" customWidth="1"/>
    <col min="4610" max="4610" width="24.33203125" style="4" bestFit="1" customWidth="1"/>
    <col min="4611" max="4611" width="32.33203125" style="4" customWidth="1"/>
    <col min="4612" max="4612" width="11.83203125" style="4" customWidth="1"/>
    <col min="4613" max="4613" width="72.5" style="4" customWidth="1"/>
    <col min="4614" max="4614" width="15.83203125" style="4" bestFit="1" customWidth="1"/>
    <col min="4615" max="4615" width="15.83203125" style="4" customWidth="1"/>
    <col min="4616" max="4616" width="26.08203125" style="4" bestFit="1" customWidth="1"/>
    <col min="4617" max="4617" width="20.25" style="4" customWidth="1"/>
    <col min="4618" max="4864" width="11" style="4"/>
    <col min="4865" max="4865" width="12.33203125" style="4" customWidth="1"/>
    <col min="4866" max="4866" width="24.33203125" style="4" bestFit="1" customWidth="1"/>
    <col min="4867" max="4867" width="32.33203125" style="4" customWidth="1"/>
    <col min="4868" max="4868" width="11.83203125" style="4" customWidth="1"/>
    <col min="4869" max="4869" width="72.5" style="4" customWidth="1"/>
    <col min="4870" max="4870" width="15.83203125" style="4" bestFit="1" customWidth="1"/>
    <col min="4871" max="4871" width="15.83203125" style="4" customWidth="1"/>
    <col min="4872" max="4872" width="26.08203125" style="4" bestFit="1" customWidth="1"/>
    <col min="4873" max="4873" width="20.25" style="4" customWidth="1"/>
    <col min="4874" max="5120" width="11" style="4"/>
    <col min="5121" max="5121" width="12.33203125" style="4" customWidth="1"/>
    <col min="5122" max="5122" width="24.33203125" style="4" bestFit="1" customWidth="1"/>
    <col min="5123" max="5123" width="32.33203125" style="4" customWidth="1"/>
    <col min="5124" max="5124" width="11.83203125" style="4" customWidth="1"/>
    <col min="5125" max="5125" width="72.5" style="4" customWidth="1"/>
    <col min="5126" max="5126" width="15.83203125" style="4" bestFit="1" customWidth="1"/>
    <col min="5127" max="5127" width="15.83203125" style="4" customWidth="1"/>
    <col min="5128" max="5128" width="26.08203125" style="4" bestFit="1" customWidth="1"/>
    <col min="5129" max="5129" width="20.25" style="4" customWidth="1"/>
    <col min="5130" max="5376" width="11" style="4"/>
    <col min="5377" max="5377" width="12.33203125" style="4" customWidth="1"/>
    <col min="5378" max="5378" width="24.33203125" style="4" bestFit="1" customWidth="1"/>
    <col min="5379" max="5379" width="32.33203125" style="4" customWidth="1"/>
    <col min="5380" max="5380" width="11.83203125" style="4" customWidth="1"/>
    <col min="5381" max="5381" width="72.5" style="4" customWidth="1"/>
    <col min="5382" max="5382" width="15.83203125" style="4" bestFit="1" customWidth="1"/>
    <col min="5383" max="5383" width="15.83203125" style="4" customWidth="1"/>
    <col min="5384" max="5384" width="26.08203125" style="4" bestFit="1" customWidth="1"/>
    <col min="5385" max="5385" width="20.25" style="4" customWidth="1"/>
    <col min="5386" max="5632" width="11" style="4"/>
    <col min="5633" max="5633" width="12.33203125" style="4" customWidth="1"/>
    <col min="5634" max="5634" width="24.33203125" style="4" bestFit="1" customWidth="1"/>
    <col min="5635" max="5635" width="32.33203125" style="4" customWidth="1"/>
    <col min="5636" max="5636" width="11.83203125" style="4" customWidth="1"/>
    <col min="5637" max="5637" width="72.5" style="4" customWidth="1"/>
    <col min="5638" max="5638" width="15.83203125" style="4" bestFit="1" customWidth="1"/>
    <col min="5639" max="5639" width="15.83203125" style="4" customWidth="1"/>
    <col min="5640" max="5640" width="26.08203125" style="4" bestFit="1" customWidth="1"/>
    <col min="5641" max="5641" width="20.25" style="4" customWidth="1"/>
    <col min="5642" max="5888" width="11" style="4"/>
    <col min="5889" max="5889" width="12.33203125" style="4" customWidth="1"/>
    <col min="5890" max="5890" width="24.33203125" style="4" bestFit="1" customWidth="1"/>
    <col min="5891" max="5891" width="32.33203125" style="4" customWidth="1"/>
    <col min="5892" max="5892" width="11.83203125" style="4" customWidth="1"/>
    <col min="5893" max="5893" width="72.5" style="4" customWidth="1"/>
    <col min="5894" max="5894" width="15.83203125" style="4" bestFit="1" customWidth="1"/>
    <col min="5895" max="5895" width="15.83203125" style="4" customWidth="1"/>
    <col min="5896" max="5896" width="26.08203125" style="4" bestFit="1" customWidth="1"/>
    <col min="5897" max="5897" width="20.25" style="4" customWidth="1"/>
    <col min="5898" max="6144" width="11" style="4"/>
    <col min="6145" max="6145" width="12.33203125" style="4" customWidth="1"/>
    <col min="6146" max="6146" width="24.33203125" style="4" bestFit="1" customWidth="1"/>
    <col min="6147" max="6147" width="32.33203125" style="4" customWidth="1"/>
    <col min="6148" max="6148" width="11.83203125" style="4" customWidth="1"/>
    <col min="6149" max="6149" width="72.5" style="4" customWidth="1"/>
    <col min="6150" max="6150" width="15.83203125" style="4" bestFit="1" customWidth="1"/>
    <col min="6151" max="6151" width="15.83203125" style="4" customWidth="1"/>
    <col min="6152" max="6152" width="26.08203125" style="4" bestFit="1" customWidth="1"/>
    <col min="6153" max="6153" width="20.25" style="4" customWidth="1"/>
    <col min="6154" max="6400" width="11" style="4"/>
    <col min="6401" max="6401" width="12.33203125" style="4" customWidth="1"/>
    <col min="6402" max="6402" width="24.33203125" style="4" bestFit="1" customWidth="1"/>
    <col min="6403" max="6403" width="32.33203125" style="4" customWidth="1"/>
    <col min="6404" max="6404" width="11.83203125" style="4" customWidth="1"/>
    <col min="6405" max="6405" width="72.5" style="4" customWidth="1"/>
    <col min="6406" max="6406" width="15.83203125" style="4" bestFit="1" customWidth="1"/>
    <col min="6407" max="6407" width="15.83203125" style="4" customWidth="1"/>
    <col min="6408" max="6408" width="26.08203125" style="4" bestFit="1" customWidth="1"/>
    <col min="6409" max="6409" width="20.25" style="4" customWidth="1"/>
    <col min="6410" max="6656" width="11" style="4"/>
    <col min="6657" max="6657" width="12.33203125" style="4" customWidth="1"/>
    <col min="6658" max="6658" width="24.33203125" style="4" bestFit="1" customWidth="1"/>
    <col min="6659" max="6659" width="32.33203125" style="4" customWidth="1"/>
    <col min="6660" max="6660" width="11.83203125" style="4" customWidth="1"/>
    <col min="6661" max="6661" width="72.5" style="4" customWidth="1"/>
    <col min="6662" max="6662" width="15.83203125" style="4" bestFit="1" customWidth="1"/>
    <col min="6663" max="6663" width="15.83203125" style="4" customWidth="1"/>
    <col min="6664" max="6664" width="26.08203125" style="4" bestFit="1" customWidth="1"/>
    <col min="6665" max="6665" width="20.25" style="4" customWidth="1"/>
    <col min="6666" max="6912" width="11" style="4"/>
    <col min="6913" max="6913" width="12.33203125" style="4" customWidth="1"/>
    <col min="6914" max="6914" width="24.33203125" style="4" bestFit="1" customWidth="1"/>
    <col min="6915" max="6915" width="32.33203125" style="4" customWidth="1"/>
    <col min="6916" max="6916" width="11.83203125" style="4" customWidth="1"/>
    <col min="6917" max="6917" width="72.5" style="4" customWidth="1"/>
    <col min="6918" max="6918" width="15.83203125" style="4" bestFit="1" customWidth="1"/>
    <col min="6919" max="6919" width="15.83203125" style="4" customWidth="1"/>
    <col min="6920" max="6920" width="26.08203125" style="4" bestFit="1" customWidth="1"/>
    <col min="6921" max="6921" width="20.25" style="4" customWidth="1"/>
    <col min="6922" max="7168" width="11" style="4"/>
    <col min="7169" max="7169" width="12.33203125" style="4" customWidth="1"/>
    <col min="7170" max="7170" width="24.33203125" style="4" bestFit="1" customWidth="1"/>
    <col min="7171" max="7171" width="32.33203125" style="4" customWidth="1"/>
    <col min="7172" max="7172" width="11.83203125" style="4" customWidth="1"/>
    <col min="7173" max="7173" width="72.5" style="4" customWidth="1"/>
    <col min="7174" max="7174" width="15.83203125" style="4" bestFit="1" customWidth="1"/>
    <col min="7175" max="7175" width="15.83203125" style="4" customWidth="1"/>
    <col min="7176" max="7176" width="26.08203125" style="4" bestFit="1" customWidth="1"/>
    <col min="7177" max="7177" width="20.25" style="4" customWidth="1"/>
    <col min="7178" max="7424" width="11" style="4"/>
    <col min="7425" max="7425" width="12.33203125" style="4" customWidth="1"/>
    <col min="7426" max="7426" width="24.33203125" style="4" bestFit="1" customWidth="1"/>
    <col min="7427" max="7427" width="32.33203125" style="4" customWidth="1"/>
    <col min="7428" max="7428" width="11.83203125" style="4" customWidth="1"/>
    <col min="7429" max="7429" width="72.5" style="4" customWidth="1"/>
    <col min="7430" max="7430" width="15.83203125" style="4" bestFit="1" customWidth="1"/>
    <col min="7431" max="7431" width="15.83203125" style="4" customWidth="1"/>
    <col min="7432" max="7432" width="26.08203125" style="4" bestFit="1" customWidth="1"/>
    <col min="7433" max="7433" width="20.25" style="4" customWidth="1"/>
    <col min="7434" max="7680" width="11" style="4"/>
    <col min="7681" max="7681" width="12.33203125" style="4" customWidth="1"/>
    <col min="7682" max="7682" width="24.33203125" style="4" bestFit="1" customWidth="1"/>
    <col min="7683" max="7683" width="32.33203125" style="4" customWidth="1"/>
    <col min="7684" max="7684" width="11.83203125" style="4" customWidth="1"/>
    <col min="7685" max="7685" width="72.5" style="4" customWidth="1"/>
    <col min="7686" max="7686" width="15.83203125" style="4" bestFit="1" customWidth="1"/>
    <col min="7687" max="7687" width="15.83203125" style="4" customWidth="1"/>
    <col min="7688" max="7688" width="26.08203125" style="4" bestFit="1" customWidth="1"/>
    <col min="7689" max="7689" width="20.25" style="4" customWidth="1"/>
    <col min="7690" max="7936" width="11" style="4"/>
    <col min="7937" max="7937" width="12.33203125" style="4" customWidth="1"/>
    <col min="7938" max="7938" width="24.33203125" style="4" bestFit="1" customWidth="1"/>
    <col min="7939" max="7939" width="32.33203125" style="4" customWidth="1"/>
    <col min="7940" max="7940" width="11.83203125" style="4" customWidth="1"/>
    <col min="7941" max="7941" width="72.5" style="4" customWidth="1"/>
    <col min="7942" max="7942" width="15.83203125" style="4" bestFit="1" customWidth="1"/>
    <col min="7943" max="7943" width="15.83203125" style="4" customWidth="1"/>
    <col min="7944" max="7944" width="26.08203125" style="4" bestFit="1" customWidth="1"/>
    <col min="7945" max="7945" width="20.25" style="4" customWidth="1"/>
    <col min="7946" max="8192" width="11" style="4"/>
    <col min="8193" max="8193" width="12.33203125" style="4" customWidth="1"/>
    <col min="8194" max="8194" width="24.33203125" style="4" bestFit="1" customWidth="1"/>
    <col min="8195" max="8195" width="32.33203125" style="4" customWidth="1"/>
    <col min="8196" max="8196" width="11.83203125" style="4" customWidth="1"/>
    <col min="8197" max="8197" width="72.5" style="4" customWidth="1"/>
    <col min="8198" max="8198" width="15.83203125" style="4" bestFit="1" customWidth="1"/>
    <col min="8199" max="8199" width="15.83203125" style="4" customWidth="1"/>
    <col min="8200" max="8200" width="26.08203125" style="4" bestFit="1" customWidth="1"/>
    <col min="8201" max="8201" width="20.25" style="4" customWidth="1"/>
    <col min="8202" max="8448" width="11" style="4"/>
    <col min="8449" max="8449" width="12.33203125" style="4" customWidth="1"/>
    <col min="8450" max="8450" width="24.33203125" style="4" bestFit="1" customWidth="1"/>
    <col min="8451" max="8451" width="32.33203125" style="4" customWidth="1"/>
    <col min="8452" max="8452" width="11.83203125" style="4" customWidth="1"/>
    <col min="8453" max="8453" width="72.5" style="4" customWidth="1"/>
    <col min="8454" max="8454" width="15.83203125" style="4" bestFit="1" customWidth="1"/>
    <col min="8455" max="8455" width="15.83203125" style="4" customWidth="1"/>
    <col min="8456" max="8456" width="26.08203125" style="4" bestFit="1" customWidth="1"/>
    <col min="8457" max="8457" width="20.25" style="4" customWidth="1"/>
    <col min="8458" max="8704" width="11" style="4"/>
    <col min="8705" max="8705" width="12.33203125" style="4" customWidth="1"/>
    <col min="8706" max="8706" width="24.33203125" style="4" bestFit="1" customWidth="1"/>
    <col min="8707" max="8707" width="32.33203125" style="4" customWidth="1"/>
    <col min="8708" max="8708" width="11.83203125" style="4" customWidth="1"/>
    <col min="8709" max="8709" width="72.5" style="4" customWidth="1"/>
    <col min="8710" max="8710" width="15.83203125" style="4" bestFit="1" customWidth="1"/>
    <col min="8711" max="8711" width="15.83203125" style="4" customWidth="1"/>
    <col min="8712" max="8712" width="26.08203125" style="4" bestFit="1" customWidth="1"/>
    <col min="8713" max="8713" width="20.25" style="4" customWidth="1"/>
    <col min="8714" max="8960" width="11" style="4"/>
    <col min="8961" max="8961" width="12.33203125" style="4" customWidth="1"/>
    <col min="8962" max="8962" width="24.33203125" style="4" bestFit="1" customWidth="1"/>
    <col min="8963" max="8963" width="32.33203125" style="4" customWidth="1"/>
    <col min="8964" max="8964" width="11.83203125" style="4" customWidth="1"/>
    <col min="8965" max="8965" width="72.5" style="4" customWidth="1"/>
    <col min="8966" max="8966" width="15.83203125" style="4" bestFit="1" customWidth="1"/>
    <col min="8967" max="8967" width="15.83203125" style="4" customWidth="1"/>
    <col min="8968" max="8968" width="26.08203125" style="4" bestFit="1" customWidth="1"/>
    <col min="8969" max="8969" width="20.25" style="4" customWidth="1"/>
    <col min="8970" max="9216" width="11" style="4"/>
    <col min="9217" max="9217" width="12.33203125" style="4" customWidth="1"/>
    <col min="9218" max="9218" width="24.33203125" style="4" bestFit="1" customWidth="1"/>
    <col min="9219" max="9219" width="32.33203125" style="4" customWidth="1"/>
    <col min="9220" max="9220" width="11.83203125" style="4" customWidth="1"/>
    <col min="9221" max="9221" width="72.5" style="4" customWidth="1"/>
    <col min="9222" max="9222" width="15.83203125" style="4" bestFit="1" customWidth="1"/>
    <col min="9223" max="9223" width="15.83203125" style="4" customWidth="1"/>
    <col min="9224" max="9224" width="26.08203125" style="4" bestFit="1" customWidth="1"/>
    <col min="9225" max="9225" width="20.25" style="4" customWidth="1"/>
    <col min="9226" max="9472" width="11" style="4"/>
    <col min="9473" max="9473" width="12.33203125" style="4" customWidth="1"/>
    <col min="9474" max="9474" width="24.33203125" style="4" bestFit="1" customWidth="1"/>
    <col min="9475" max="9475" width="32.33203125" style="4" customWidth="1"/>
    <col min="9476" max="9476" width="11.83203125" style="4" customWidth="1"/>
    <col min="9477" max="9477" width="72.5" style="4" customWidth="1"/>
    <col min="9478" max="9478" width="15.83203125" style="4" bestFit="1" customWidth="1"/>
    <col min="9479" max="9479" width="15.83203125" style="4" customWidth="1"/>
    <col min="9480" max="9480" width="26.08203125" style="4" bestFit="1" customWidth="1"/>
    <col min="9481" max="9481" width="20.25" style="4" customWidth="1"/>
    <col min="9482" max="9728" width="11" style="4"/>
    <col min="9729" max="9729" width="12.33203125" style="4" customWidth="1"/>
    <col min="9730" max="9730" width="24.33203125" style="4" bestFit="1" customWidth="1"/>
    <col min="9731" max="9731" width="32.33203125" style="4" customWidth="1"/>
    <col min="9732" max="9732" width="11.83203125" style="4" customWidth="1"/>
    <col min="9733" max="9733" width="72.5" style="4" customWidth="1"/>
    <col min="9734" max="9734" width="15.83203125" style="4" bestFit="1" customWidth="1"/>
    <col min="9735" max="9735" width="15.83203125" style="4" customWidth="1"/>
    <col min="9736" max="9736" width="26.08203125" style="4" bestFit="1" customWidth="1"/>
    <col min="9737" max="9737" width="20.25" style="4" customWidth="1"/>
    <col min="9738" max="9984" width="11" style="4"/>
    <col min="9985" max="9985" width="12.33203125" style="4" customWidth="1"/>
    <col min="9986" max="9986" width="24.33203125" style="4" bestFit="1" customWidth="1"/>
    <col min="9987" max="9987" width="32.33203125" style="4" customWidth="1"/>
    <col min="9988" max="9988" width="11.83203125" style="4" customWidth="1"/>
    <col min="9989" max="9989" width="72.5" style="4" customWidth="1"/>
    <col min="9990" max="9990" width="15.83203125" style="4" bestFit="1" customWidth="1"/>
    <col min="9991" max="9991" width="15.83203125" style="4" customWidth="1"/>
    <col min="9992" max="9992" width="26.08203125" style="4" bestFit="1" customWidth="1"/>
    <col min="9993" max="9993" width="20.25" style="4" customWidth="1"/>
    <col min="9994" max="10240" width="11" style="4"/>
    <col min="10241" max="10241" width="12.33203125" style="4" customWidth="1"/>
    <col min="10242" max="10242" width="24.33203125" style="4" bestFit="1" customWidth="1"/>
    <col min="10243" max="10243" width="32.33203125" style="4" customWidth="1"/>
    <col min="10244" max="10244" width="11.83203125" style="4" customWidth="1"/>
    <col min="10245" max="10245" width="72.5" style="4" customWidth="1"/>
    <col min="10246" max="10246" width="15.83203125" style="4" bestFit="1" customWidth="1"/>
    <col min="10247" max="10247" width="15.83203125" style="4" customWidth="1"/>
    <col min="10248" max="10248" width="26.08203125" style="4" bestFit="1" customWidth="1"/>
    <col min="10249" max="10249" width="20.25" style="4" customWidth="1"/>
    <col min="10250" max="10496" width="11" style="4"/>
    <col min="10497" max="10497" width="12.33203125" style="4" customWidth="1"/>
    <col min="10498" max="10498" width="24.33203125" style="4" bestFit="1" customWidth="1"/>
    <col min="10499" max="10499" width="32.33203125" style="4" customWidth="1"/>
    <col min="10500" max="10500" width="11.83203125" style="4" customWidth="1"/>
    <col min="10501" max="10501" width="72.5" style="4" customWidth="1"/>
    <col min="10502" max="10502" width="15.83203125" style="4" bestFit="1" customWidth="1"/>
    <col min="10503" max="10503" width="15.83203125" style="4" customWidth="1"/>
    <col min="10504" max="10504" width="26.08203125" style="4" bestFit="1" customWidth="1"/>
    <col min="10505" max="10505" width="20.25" style="4" customWidth="1"/>
    <col min="10506" max="10752" width="11" style="4"/>
    <col min="10753" max="10753" width="12.33203125" style="4" customWidth="1"/>
    <col min="10754" max="10754" width="24.33203125" style="4" bestFit="1" customWidth="1"/>
    <col min="10755" max="10755" width="32.33203125" style="4" customWidth="1"/>
    <col min="10756" max="10756" width="11.83203125" style="4" customWidth="1"/>
    <col min="10757" max="10757" width="72.5" style="4" customWidth="1"/>
    <col min="10758" max="10758" width="15.83203125" style="4" bestFit="1" customWidth="1"/>
    <col min="10759" max="10759" width="15.83203125" style="4" customWidth="1"/>
    <col min="10760" max="10760" width="26.08203125" style="4" bestFit="1" customWidth="1"/>
    <col min="10761" max="10761" width="20.25" style="4" customWidth="1"/>
    <col min="10762" max="11008" width="11" style="4"/>
    <col min="11009" max="11009" width="12.33203125" style="4" customWidth="1"/>
    <col min="11010" max="11010" width="24.33203125" style="4" bestFit="1" customWidth="1"/>
    <col min="11011" max="11011" width="32.33203125" style="4" customWidth="1"/>
    <col min="11012" max="11012" width="11.83203125" style="4" customWidth="1"/>
    <col min="11013" max="11013" width="72.5" style="4" customWidth="1"/>
    <col min="11014" max="11014" width="15.83203125" style="4" bestFit="1" customWidth="1"/>
    <col min="11015" max="11015" width="15.83203125" style="4" customWidth="1"/>
    <col min="11016" max="11016" width="26.08203125" style="4" bestFit="1" customWidth="1"/>
    <col min="11017" max="11017" width="20.25" style="4" customWidth="1"/>
    <col min="11018" max="11264" width="11" style="4"/>
    <col min="11265" max="11265" width="12.33203125" style="4" customWidth="1"/>
    <col min="11266" max="11266" width="24.33203125" style="4" bestFit="1" customWidth="1"/>
    <col min="11267" max="11267" width="32.33203125" style="4" customWidth="1"/>
    <col min="11268" max="11268" width="11.83203125" style="4" customWidth="1"/>
    <col min="11269" max="11269" width="72.5" style="4" customWidth="1"/>
    <col min="11270" max="11270" width="15.83203125" style="4" bestFit="1" customWidth="1"/>
    <col min="11271" max="11271" width="15.83203125" style="4" customWidth="1"/>
    <col min="11272" max="11272" width="26.08203125" style="4" bestFit="1" customWidth="1"/>
    <col min="11273" max="11273" width="20.25" style="4" customWidth="1"/>
    <col min="11274" max="11520" width="11" style="4"/>
    <col min="11521" max="11521" width="12.33203125" style="4" customWidth="1"/>
    <col min="11522" max="11522" width="24.33203125" style="4" bestFit="1" customWidth="1"/>
    <col min="11523" max="11523" width="32.33203125" style="4" customWidth="1"/>
    <col min="11524" max="11524" width="11.83203125" style="4" customWidth="1"/>
    <col min="11525" max="11525" width="72.5" style="4" customWidth="1"/>
    <col min="11526" max="11526" width="15.83203125" style="4" bestFit="1" customWidth="1"/>
    <col min="11527" max="11527" width="15.83203125" style="4" customWidth="1"/>
    <col min="11528" max="11528" width="26.08203125" style="4" bestFit="1" customWidth="1"/>
    <col min="11529" max="11529" width="20.25" style="4" customWidth="1"/>
    <col min="11530" max="11776" width="11" style="4"/>
    <col min="11777" max="11777" width="12.33203125" style="4" customWidth="1"/>
    <col min="11778" max="11778" width="24.33203125" style="4" bestFit="1" customWidth="1"/>
    <col min="11779" max="11779" width="32.33203125" style="4" customWidth="1"/>
    <col min="11780" max="11780" width="11.83203125" style="4" customWidth="1"/>
    <col min="11781" max="11781" width="72.5" style="4" customWidth="1"/>
    <col min="11782" max="11782" width="15.83203125" style="4" bestFit="1" customWidth="1"/>
    <col min="11783" max="11783" width="15.83203125" style="4" customWidth="1"/>
    <col min="11784" max="11784" width="26.08203125" style="4" bestFit="1" customWidth="1"/>
    <col min="11785" max="11785" width="20.25" style="4" customWidth="1"/>
    <col min="11786" max="12032" width="11" style="4"/>
    <col min="12033" max="12033" width="12.33203125" style="4" customWidth="1"/>
    <col min="12034" max="12034" width="24.33203125" style="4" bestFit="1" customWidth="1"/>
    <col min="12035" max="12035" width="32.33203125" style="4" customWidth="1"/>
    <col min="12036" max="12036" width="11.83203125" style="4" customWidth="1"/>
    <col min="12037" max="12037" width="72.5" style="4" customWidth="1"/>
    <col min="12038" max="12038" width="15.83203125" style="4" bestFit="1" customWidth="1"/>
    <col min="12039" max="12039" width="15.83203125" style="4" customWidth="1"/>
    <col min="12040" max="12040" width="26.08203125" style="4" bestFit="1" customWidth="1"/>
    <col min="12041" max="12041" width="20.25" style="4" customWidth="1"/>
    <col min="12042" max="12288" width="11" style="4"/>
    <col min="12289" max="12289" width="12.33203125" style="4" customWidth="1"/>
    <col min="12290" max="12290" width="24.33203125" style="4" bestFit="1" customWidth="1"/>
    <col min="12291" max="12291" width="32.33203125" style="4" customWidth="1"/>
    <col min="12292" max="12292" width="11.83203125" style="4" customWidth="1"/>
    <col min="12293" max="12293" width="72.5" style="4" customWidth="1"/>
    <col min="12294" max="12294" width="15.83203125" style="4" bestFit="1" customWidth="1"/>
    <col min="12295" max="12295" width="15.83203125" style="4" customWidth="1"/>
    <col min="12296" max="12296" width="26.08203125" style="4" bestFit="1" customWidth="1"/>
    <col min="12297" max="12297" width="20.25" style="4" customWidth="1"/>
    <col min="12298" max="12544" width="11" style="4"/>
    <col min="12545" max="12545" width="12.33203125" style="4" customWidth="1"/>
    <col min="12546" max="12546" width="24.33203125" style="4" bestFit="1" customWidth="1"/>
    <col min="12547" max="12547" width="32.33203125" style="4" customWidth="1"/>
    <col min="12548" max="12548" width="11.83203125" style="4" customWidth="1"/>
    <col min="12549" max="12549" width="72.5" style="4" customWidth="1"/>
    <col min="12550" max="12550" width="15.83203125" style="4" bestFit="1" customWidth="1"/>
    <col min="12551" max="12551" width="15.83203125" style="4" customWidth="1"/>
    <col min="12552" max="12552" width="26.08203125" style="4" bestFit="1" customWidth="1"/>
    <col min="12553" max="12553" width="20.25" style="4" customWidth="1"/>
    <col min="12554" max="12800" width="11" style="4"/>
    <col min="12801" max="12801" width="12.33203125" style="4" customWidth="1"/>
    <col min="12802" max="12802" width="24.33203125" style="4" bestFit="1" customWidth="1"/>
    <col min="12803" max="12803" width="32.33203125" style="4" customWidth="1"/>
    <col min="12804" max="12804" width="11.83203125" style="4" customWidth="1"/>
    <col min="12805" max="12805" width="72.5" style="4" customWidth="1"/>
    <col min="12806" max="12806" width="15.83203125" style="4" bestFit="1" customWidth="1"/>
    <col min="12807" max="12807" width="15.83203125" style="4" customWidth="1"/>
    <col min="12808" max="12808" width="26.08203125" style="4" bestFit="1" customWidth="1"/>
    <col min="12809" max="12809" width="20.25" style="4" customWidth="1"/>
    <col min="12810" max="13056" width="11" style="4"/>
    <col min="13057" max="13057" width="12.33203125" style="4" customWidth="1"/>
    <col min="13058" max="13058" width="24.33203125" style="4" bestFit="1" customWidth="1"/>
    <col min="13059" max="13059" width="32.33203125" style="4" customWidth="1"/>
    <col min="13060" max="13060" width="11.83203125" style="4" customWidth="1"/>
    <col min="13061" max="13061" width="72.5" style="4" customWidth="1"/>
    <col min="13062" max="13062" width="15.83203125" style="4" bestFit="1" customWidth="1"/>
    <col min="13063" max="13063" width="15.83203125" style="4" customWidth="1"/>
    <col min="13064" max="13064" width="26.08203125" style="4" bestFit="1" customWidth="1"/>
    <col min="13065" max="13065" width="20.25" style="4" customWidth="1"/>
    <col min="13066" max="13312" width="11" style="4"/>
    <col min="13313" max="13313" width="12.33203125" style="4" customWidth="1"/>
    <col min="13314" max="13314" width="24.33203125" style="4" bestFit="1" customWidth="1"/>
    <col min="13315" max="13315" width="32.33203125" style="4" customWidth="1"/>
    <col min="13316" max="13316" width="11.83203125" style="4" customWidth="1"/>
    <col min="13317" max="13317" width="72.5" style="4" customWidth="1"/>
    <col min="13318" max="13318" width="15.83203125" style="4" bestFit="1" customWidth="1"/>
    <col min="13319" max="13319" width="15.83203125" style="4" customWidth="1"/>
    <col min="13320" max="13320" width="26.08203125" style="4" bestFit="1" customWidth="1"/>
    <col min="13321" max="13321" width="20.25" style="4" customWidth="1"/>
    <col min="13322" max="13568" width="11" style="4"/>
    <col min="13569" max="13569" width="12.33203125" style="4" customWidth="1"/>
    <col min="13570" max="13570" width="24.33203125" style="4" bestFit="1" customWidth="1"/>
    <col min="13571" max="13571" width="32.33203125" style="4" customWidth="1"/>
    <col min="13572" max="13572" width="11.83203125" style="4" customWidth="1"/>
    <col min="13573" max="13573" width="72.5" style="4" customWidth="1"/>
    <col min="13574" max="13574" width="15.83203125" style="4" bestFit="1" customWidth="1"/>
    <col min="13575" max="13575" width="15.83203125" style="4" customWidth="1"/>
    <col min="13576" max="13576" width="26.08203125" style="4" bestFit="1" customWidth="1"/>
    <col min="13577" max="13577" width="20.25" style="4" customWidth="1"/>
    <col min="13578" max="13824" width="11" style="4"/>
    <col min="13825" max="13825" width="12.33203125" style="4" customWidth="1"/>
    <col min="13826" max="13826" width="24.33203125" style="4" bestFit="1" customWidth="1"/>
    <col min="13827" max="13827" width="32.33203125" style="4" customWidth="1"/>
    <col min="13828" max="13828" width="11.83203125" style="4" customWidth="1"/>
    <col min="13829" max="13829" width="72.5" style="4" customWidth="1"/>
    <col min="13830" max="13830" width="15.83203125" style="4" bestFit="1" customWidth="1"/>
    <col min="13831" max="13831" width="15.83203125" style="4" customWidth="1"/>
    <col min="13832" max="13832" width="26.08203125" style="4" bestFit="1" customWidth="1"/>
    <col min="13833" max="13833" width="20.25" style="4" customWidth="1"/>
    <col min="13834" max="14080" width="11" style="4"/>
    <col min="14081" max="14081" width="12.33203125" style="4" customWidth="1"/>
    <col min="14082" max="14082" width="24.33203125" style="4" bestFit="1" customWidth="1"/>
    <col min="14083" max="14083" width="32.33203125" style="4" customWidth="1"/>
    <col min="14084" max="14084" width="11.83203125" style="4" customWidth="1"/>
    <col min="14085" max="14085" width="72.5" style="4" customWidth="1"/>
    <col min="14086" max="14086" width="15.83203125" style="4" bestFit="1" customWidth="1"/>
    <col min="14087" max="14087" width="15.83203125" style="4" customWidth="1"/>
    <col min="14088" max="14088" width="26.08203125" style="4" bestFit="1" customWidth="1"/>
    <col min="14089" max="14089" width="20.25" style="4" customWidth="1"/>
    <col min="14090" max="14336" width="11" style="4"/>
    <col min="14337" max="14337" width="12.33203125" style="4" customWidth="1"/>
    <col min="14338" max="14338" width="24.33203125" style="4" bestFit="1" customWidth="1"/>
    <col min="14339" max="14339" width="32.33203125" style="4" customWidth="1"/>
    <col min="14340" max="14340" width="11.83203125" style="4" customWidth="1"/>
    <col min="14341" max="14341" width="72.5" style="4" customWidth="1"/>
    <col min="14342" max="14342" width="15.83203125" style="4" bestFit="1" customWidth="1"/>
    <col min="14343" max="14343" width="15.83203125" style="4" customWidth="1"/>
    <col min="14344" max="14344" width="26.08203125" style="4" bestFit="1" customWidth="1"/>
    <col min="14345" max="14345" width="20.25" style="4" customWidth="1"/>
    <col min="14346" max="14592" width="11" style="4"/>
    <col min="14593" max="14593" width="12.33203125" style="4" customWidth="1"/>
    <col min="14594" max="14594" width="24.33203125" style="4" bestFit="1" customWidth="1"/>
    <col min="14595" max="14595" width="32.33203125" style="4" customWidth="1"/>
    <col min="14596" max="14596" width="11.83203125" style="4" customWidth="1"/>
    <col min="14597" max="14597" width="72.5" style="4" customWidth="1"/>
    <col min="14598" max="14598" width="15.83203125" style="4" bestFit="1" customWidth="1"/>
    <col min="14599" max="14599" width="15.83203125" style="4" customWidth="1"/>
    <col min="14600" max="14600" width="26.08203125" style="4" bestFit="1" customWidth="1"/>
    <col min="14601" max="14601" width="20.25" style="4" customWidth="1"/>
    <col min="14602" max="14848" width="11" style="4"/>
    <col min="14849" max="14849" width="12.33203125" style="4" customWidth="1"/>
    <col min="14850" max="14850" width="24.33203125" style="4" bestFit="1" customWidth="1"/>
    <col min="14851" max="14851" width="32.33203125" style="4" customWidth="1"/>
    <col min="14852" max="14852" width="11.83203125" style="4" customWidth="1"/>
    <col min="14853" max="14853" width="72.5" style="4" customWidth="1"/>
    <col min="14854" max="14854" width="15.83203125" style="4" bestFit="1" customWidth="1"/>
    <col min="14855" max="14855" width="15.83203125" style="4" customWidth="1"/>
    <col min="14856" max="14856" width="26.08203125" style="4" bestFit="1" customWidth="1"/>
    <col min="14857" max="14857" width="20.25" style="4" customWidth="1"/>
    <col min="14858" max="15104" width="11" style="4"/>
    <col min="15105" max="15105" width="12.33203125" style="4" customWidth="1"/>
    <col min="15106" max="15106" width="24.33203125" style="4" bestFit="1" customWidth="1"/>
    <col min="15107" max="15107" width="32.33203125" style="4" customWidth="1"/>
    <col min="15108" max="15108" width="11.83203125" style="4" customWidth="1"/>
    <col min="15109" max="15109" width="72.5" style="4" customWidth="1"/>
    <col min="15110" max="15110" width="15.83203125" style="4" bestFit="1" customWidth="1"/>
    <col min="15111" max="15111" width="15.83203125" style="4" customWidth="1"/>
    <col min="15112" max="15112" width="26.08203125" style="4" bestFit="1" customWidth="1"/>
    <col min="15113" max="15113" width="20.25" style="4" customWidth="1"/>
    <col min="15114" max="15360" width="11" style="4"/>
    <col min="15361" max="15361" width="12.33203125" style="4" customWidth="1"/>
    <col min="15362" max="15362" width="24.33203125" style="4" bestFit="1" customWidth="1"/>
    <col min="15363" max="15363" width="32.33203125" style="4" customWidth="1"/>
    <col min="15364" max="15364" width="11.83203125" style="4" customWidth="1"/>
    <col min="15365" max="15365" width="72.5" style="4" customWidth="1"/>
    <col min="15366" max="15366" width="15.83203125" style="4" bestFit="1" customWidth="1"/>
    <col min="15367" max="15367" width="15.83203125" style="4" customWidth="1"/>
    <col min="15368" max="15368" width="26.08203125" style="4" bestFit="1" customWidth="1"/>
    <col min="15369" max="15369" width="20.25" style="4" customWidth="1"/>
    <col min="15370" max="15616" width="11" style="4"/>
    <col min="15617" max="15617" width="12.33203125" style="4" customWidth="1"/>
    <col min="15618" max="15618" width="24.33203125" style="4" bestFit="1" customWidth="1"/>
    <col min="15619" max="15619" width="32.33203125" style="4" customWidth="1"/>
    <col min="15620" max="15620" width="11.83203125" style="4" customWidth="1"/>
    <col min="15621" max="15621" width="72.5" style="4" customWidth="1"/>
    <col min="15622" max="15622" width="15.83203125" style="4" bestFit="1" customWidth="1"/>
    <col min="15623" max="15623" width="15.83203125" style="4" customWidth="1"/>
    <col min="15624" max="15624" width="26.08203125" style="4" bestFit="1" customWidth="1"/>
    <col min="15625" max="15625" width="20.25" style="4" customWidth="1"/>
    <col min="15626" max="15872" width="11" style="4"/>
    <col min="15873" max="15873" width="12.33203125" style="4" customWidth="1"/>
    <col min="15874" max="15874" width="24.33203125" style="4" bestFit="1" customWidth="1"/>
    <col min="15875" max="15875" width="32.33203125" style="4" customWidth="1"/>
    <col min="15876" max="15876" width="11.83203125" style="4" customWidth="1"/>
    <col min="15877" max="15877" width="72.5" style="4" customWidth="1"/>
    <col min="15878" max="15878" width="15.83203125" style="4" bestFit="1" customWidth="1"/>
    <col min="15879" max="15879" width="15.83203125" style="4" customWidth="1"/>
    <col min="15880" max="15880" width="26.08203125" style="4" bestFit="1" customWidth="1"/>
    <col min="15881" max="15881" width="20.25" style="4" customWidth="1"/>
    <col min="15882" max="16128" width="11" style="4"/>
    <col min="16129" max="16129" width="12.33203125" style="4" customWidth="1"/>
    <col min="16130" max="16130" width="24.33203125" style="4" bestFit="1" customWidth="1"/>
    <col min="16131" max="16131" width="32.33203125" style="4" customWidth="1"/>
    <col min="16132" max="16132" width="11.83203125" style="4" customWidth="1"/>
    <col min="16133" max="16133" width="72.5" style="4" customWidth="1"/>
    <col min="16134" max="16134" width="15.83203125" style="4" bestFit="1" customWidth="1"/>
    <col min="16135" max="16135" width="15.83203125" style="4" customWidth="1"/>
    <col min="16136" max="16136" width="26.08203125" style="4" bestFit="1" customWidth="1"/>
    <col min="16137" max="16137" width="20.25" style="4" customWidth="1"/>
    <col min="16138" max="16384" width="11" style="4"/>
  </cols>
  <sheetData>
    <row r="1" spans="1:9" ht="20.5" x14ac:dyDescent="0.45">
      <c r="A1" s="23" t="s">
        <v>44</v>
      </c>
      <c r="B1" s="23"/>
      <c r="C1" s="23"/>
    </row>
    <row r="4" spans="1:9" s="29" customFormat="1" ht="18" x14ac:dyDescent="0.4">
      <c r="A4" s="26" t="s">
        <v>45</v>
      </c>
      <c r="B4" s="26" t="s">
        <v>46</v>
      </c>
      <c r="C4" s="26" t="s">
        <v>47</v>
      </c>
      <c r="D4" s="26" t="s">
        <v>48</v>
      </c>
      <c r="E4" s="26" t="s">
        <v>49</v>
      </c>
      <c r="F4" s="27" t="s">
        <v>50</v>
      </c>
      <c r="G4" s="27" t="s">
        <v>16</v>
      </c>
      <c r="H4" s="28" t="s">
        <v>17</v>
      </c>
      <c r="I4" s="28" t="s">
        <v>51</v>
      </c>
    </row>
    <row r="5" spans="1:9" s="41" customFormat="1" ht="236.25" customHeight="1" x14ac:dyDescent="0.35">
      <c r="A5" s="38" t="s">
        <v>97</v>
      </c>
      <c r="B5" s="38" t="s">
        <v>98</v>
      </c>
      <c r="C5" s="38" t="str">
        <f>'[1]HRM #1'!A5</f>
        <v>Develop and oversee plans for recruitment and selection, training and development, talent management and succession planning.</v>
      </c>
      <c r="D5" s="38" t="str">
        <f>'[1]HRM #1'!A8</f>
        <v>BUAD 247 - Training and Development</v>
      </c>
      <c r="E5" s="38"/>
      <c r="F5" s="39">
        <f>'HRM #1'!B24</f>
        <v>0.78999999999999992</v>
      </c>
      <c r="G5" s="40"/>
    </row>
    <row r="6" spans="1:9" s="41" customFormat="1" ht="246" customHeight="1" x14ac:dyDescent="0.35">
      <c r="A6" s="38" t="s">
        <v>97</v>
      </c>
      <c r="B6" s="38" t="s">
        <v>99</v>
      </c>
      <c r="C6" s="38" t="str">
        <f>'[1]HRM #2'!A5</f>
        <v>Design, implement and monitor health, safety and wellness programs and practices.</v>
      </c>
      <c r="D6" s="38" t="str">
        <f>'[1]HRM #2'!A8</f>
        <v>BUAD 248 - Occupational Health and Safety</v>
      </c>
      <c r="E6" s="38"/>
      <c r="F6" s="39">
        <f>'HRM #2'!B24</f>
        <v>0.77151000000000003</v>
      </c>
      <c r="G6" s="40"/>
    </row>
    <row r="7" spans="1:9" s="41" customFormat="1" ht="208" customHeight="1" x14ac:dyDescent="0.35">
      <c r="A7" s="38" t="s">
        <v>97</v>
      </c>
      <c r="B7" s="38" t="s">
        <v>100</v>
      </c>
      <c r="C7" s="38" t="str">
        <f>'[1]HRM #3'!A5</f>
        <v>Design employee relations and employee engagement strategies.</v>
      </c>
      <c r="D7" s="38" t="str">
        <f>'[1]HRM #3'!A8</f>
        <v>BUAD 279 - Industrial Relations</v>
      </c>
      <c r="E7" s="38"/>
      <c r="F7" s="39">
        <f>'HRM #3'!B24</f>
        <v>0.84570000000000001</v>
      </c>
      <c r="G7" s="40"/>
    </row>
    <row r="8" spans="1:9" s="41" customFormat="1" ht="252" customHeight="1" x14ac:dyDescent="0.35">
      <c r="A8" s="38" t="s">
        <v>97</v>
      </c>
      <c r="B8" s="38" t="s">
        <v>101</v>
      </c>
      <c r="C8" s="38" t="str">
        <f>'[1]HRM #4'!A5</f>
        <v>Assess the legal implications of human resources management decisions.</v>
      </c>
      <c r="D8" s="38" t="str">
        <f>'[1]HRM #4'!A8</f>
        <v>BUAD 374 - Employment Law</v>
      </c>
      <c r="E8" s="38"/>
      <c r="F8" s="39">
        <f>'HRM #4'!$B$24</f>
        <v>0.77403999999999995</v>
      </c>
      <c r="G8" s="40"/>
    </row>
    <row r="9" spans="1:9" s="41" customFormat="1" ht="246.75" customHeight="1" x14ac:dyDescent="0.35">
      <c r="A9" s="38" t="s">
        <v>97</v>
      </c>
      <c r="B9" s="38" t="s">
        <v>102</v>
      </c>
      <c r="C9" s="38" t="str">
        <f>'[1]HRM #5'!$A$5</f>
        <v>Design a human resources management strategy.</v>
      </c>
      <c r="D9" s="38" t="str">
        <f>'[1]HRM #5'!$A$8</f>
        <v>BUAD 375 - Strategic Human Resource Planning</v>
      </c>
      <c r="E9" s="38"/>
      <c r="F9" s="39">
        <f>'HRM #5'!$B$24</f>
        <v>0.77392857142857152</v>
      </c>
      <c r="G9" s="40"/>
    </row>
    <row r="10" spans="1:9" s="41" customFormat="1" ht="257.25" customHeight="1" x14ac:dyDescent="0.35">
      <c r="A10" s="38" t="s">
        <v>97</v>
      </c>
      <c r="B10" s="38" t="s">
        <v>103</v>
      </c>
      <c r="C10" s="38" t="str">
        <f>'[1]HRM #6'!A5</f>
        <v>Recommend improvements to human resources management programs and practices.</v>
      </c>
      <c r="D10" s="38" t="str">
        <f>'[1]HRM #6'!A8</f>
        <v>BUAD 375 - Strategic Human Resource Planning</v>
      </c>
      <c r="E10" s="38"/>
      <c r="F10" s="39">
        <f>'HRM #6'!B24</f>
        <v>0.69792857142857145</v>
      </c>
      <c r="G10" s="40"/>
    </row>
    <row r="11" spans="1:9" s="41" customFormat="1" ht="276" customHeight="1" x14ac:dyDescent="0.35">
      <c r="A11" s="38" t="s">
        <v>97</v>
      </c>
      <c r="B11" s="38" t="s">
        <v>104</v>
      </c>
      <c r="C11" s="38" t="str">
        <f>'[1]HRM #7'!A5</f>
        <v>Create and implement performance management systems and a total rewards strategy.</v>
      </c>
      <c r="D11" s="38" t="str">
        <f>'[1]HRM #7'!A8</f>
        <v>BUAD 376 - Compensation and Benefits</v>
      </c>
      <c r="E11" s="38"/>
      <c r="F11" s="39">
        <f>'HRM #7'!B24</f>
        <v>0.80191999999999997</v>
      </c>
      <c r="G11" s="40"/>
    </row>
    <row r="12" spans="1:9" s="41" customFormat="1" ht="252" customHeight="1" x14ac:dyDescent="0.35">
      <c r="A12" s="38" t="s">
        <v>97</v>
      </c>
      <c r="B12" s="38" t="s">
        <v>105</v>
      </c>
      <c r="C12" s="38" t="str">
        <f>'[1]HRM #8'!A5</f>
        <v>Integrate financial and operating information to align with a human resources management strategy.</v>
      </c>
      <c r="D12" s="38" t="str">
        <f>'[1]HRM #8'!A8</f>
        <v>BUAD 411 - Human Resources Metrics &amp; Analytics</v>
      </c>
      <c r="E12" s="38"/>
      <c r="F12" s="39">
        <f>'HRM #8'!B24</f>
        <v>0.80874999999999997</v>
      </c>
      <c r="G12" s="40"/>
    </row>
  </sheetData>
  <pageMargins left="0.75" right="0.75" top="1" bottom="1" header="0.5" footer="0.5"/>
  <pageSetup scale="10" fitToHeight="3"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128DC-2C14-4D84-B3D9-0AB9C438FE1A}">
  <dimension ref="A1:C48"/>
  <sheetViews>
    <sheetView view="pageBreakPreview" topLeftCell="A24" zoomScale="110" zoomScaleNormal="100" zoomScaleSheetLayoutView="110" workbookViewId="0">
      <selection activeCell="B27" sqref="B27"/>
    </sheetView>
  </sheetViews>
  <sheetFormatPr defaultColWidth="10.83203125" defaultRowHeight="15.5" x14ac:dyDescent="0.35"/>
  <cols>
    <col min="1" max="1" width="16.5" style="4" customWidth="1"/>
    <col min="2" max="7" width="10.83203125" style="4"/>
    <col min="8" max="8" width="32.08203125" style="4" customWidth="1"/>
    <col min="9" max="9" width="27.83203125" style="4" customWidth="1"/>
    <col min="10" max="256" width="10.83203125" style="4"/>
    <col min="257" max="257" width="16.5" style="4" customWidth="1"/>
    <col min="258" max="263" width="10.83203125" style="4"/>
    <col min="264" max="264" width="32.08203125" style="4" customWidth="1"/>
    <col min="265" max="265" width="27.83203125" style="4" customWidth="1"/>
    <col min="266" max="512" width="10.83203125" style="4"/>
    <col min="513" max="513" width="16.5" style="4" customWidth="1"/>
    <col min="514" max="519" width="10.83203125" style="4"/>
    <col min="520" max="520" width="32.08203125" style="4" customWidth="1"/>
    <col min="521" max="521" width="27.83203125" style="4" customWidth="1"/>
    <col min="522" max="768" width="10.83203125" style="4"/>
    <col min="769" max="769" width="16.5" style="4" customWidth="1"/>
    <col min="770" max="775" width="10.83203125" style="4"/>
    <col min="776" max="776" width="32.08203125" style="4" customWidth="1"/>
    <col min="777" max="777" width="27.83203125" style="4" customWidth="1"/>
    <col min="778" max="1024" width="10.83203125" style="4"/>
    <col min="1025" max="1025" width="16.5" style="4" customWidth="1"/>
    <col min="1026" max="1031" width="10.83203125" style="4"/>
    <col min="1032" max="1032" width="32.08203125" style="4" customWidth="1"/>
    <col min="1033" max="1033" width="27.83203125" style="4" customWidth="1"/>
    <col min="1034" max="1280" width="10.83203125" style="4"/>
    <col min="1281" max="1281" width="16.5" style="4" customWidth="1"/>
    <col min="1282" max="1287" width="10.83203125" style="4"/>
    <col min="1288" max="1288" width="32.08203125" style="4" customWidth="1"/>
    <col min="1289" max="1289" width="27.83203125" style="4" customWidth="1"/>
    <col min="1290" max="1536" width="10.83203125" style="4"/>
    <col min="1537" max="1537" width="16.5" style="4" customWidth="1"/>
    <col min="1538" max="1543" width="10.83203125" style="4"/>
    <col min="1544" max="1544" width="32.08203125" style="4" customWidth="1"/>
    <col min="1545" max="1545" width="27.83203125" style="4" customWidth="1"/>
    <col min="1546" max="1792" width="10.83203125" style="4"/>
    <col min="1793" max="1793" width="16.5" style="4" customWidth="1"/>
    <col min="1794" max="1799" width="10.83203125" style="4"/>
    <col min="1800" max="1800" width="32.08203125" style="4" customWidth="1"/>
    <col min="1801" max="1801" width="27.83203125" style="4" customWidth="1"/>
    <col min="1802" max="2048" width="10.83203125" style="4"/>
    <col min="2049" max="2049" width="16.5" style="4" customWidth="1"/>
    <col min="2050" max="2055" width="10.83203125" style="4"/>
    <col min="2056" max="2056" width="32.08203125" style="4" customWidth="1"/>
    <col min="2057" max="2057" width="27.83203125" style="4" customWidth="1"/>
    <col min="2058" max="2304" width="10.83203125" style="4"/>
    <col min="2305" max="2305" width="16.5" style="4" customWidth="1"/>
    <col min="2306" max="2311" width="10.83203125" style="4"/>
    <col min="2312" max="2312" width="32.08203125" style="4" customWidth="1"/>
    <col min="2313" max="2313" width="27.83203125" style="4" customWidth="1"/>
    <col min="2314" max="2560" width="10.83203125" style="4"/>
    <col min="2561" max="2561" width="16.5" style="4" customWidth="1"/>
    <col min="2562" max="2567" width="10.83203125" style="4"/>
    <col min="2568" max="2568" width="32.08203125" style="4" customWidth="1"/>
    <col min="2569" max="2569" width="27.83203125" style="4" customWidth="1"/>
    <col min="2570" max="2816" width="10.83203125" style="4"/>
    <col min="2817" max="2817" width="16.5" style="4" customWidth="1"/>
    <col min="2818" max="2823" width="10.83203125" style="4"/>
    <col min="2824" max="2824" width="32.08203125" style="4" customWidth="1"/>
    <col min="2825" max="2825" width="27.83203125" style="4" customWidth="1"/>
    <col min="2826" max="3072" width="10.83203125" style="4"/>
    <col min="3073" max="3073" width="16.5" style="4" customWidth="1"/>
    <col min="3074" max="3079" width="10.83203125" style="4"/>
    <col min="3080" max="3080" width="32.08203125" style="4" customWidth="1"/>
    <col min="3081" max="3081" width="27.83203125" style="4" customWidth="1"/>
    <col min="3082" max="3328" width="10.83203125" style="4"/>
    <col min="3329" max="3329" width="16.5" style="4" customWidth="1"/>
    <col min="3330" max="3335" width="10.83203125" style="4"/>
    <col min="3336" max="3336" width="32.08203125" style="4" customWidth="1"/>
    <col min="3337" max="3337" width="27.83203125" style="4" customWidth="1"/>
    <col min="3338" max="3584" width="10.83203125" style="4"/>
    <col min="3585" max="3585" width="16.5" style="4" customWidth="1"/>
    <col min="3586" max="3591" width="10.83203125" style="4"/>
    <col min="3592" max="3592" width="32.08203125" style="4" customWidth="1"/>
    <col min="3593" max="3593" width="27.83203125" style="4" customWidth="1"/>
    <col min="3594" max="3840" width="10.83203125" style="4"/>
    <col min="3841" max="3841" width="16.5" style="4" customWidth="1"/>
    <col min="3842" max="3847" width="10.83203125" style="4"/>
    <col min="3848" max="3848" width="32.08203125" style="4" customWidth="1"/>
    <col min="3849" max="3849" width="27.83203125" style="4" customWidth="1"/>
    <col min="3850" max="4096" width="10.83203125" style="4"/>
    <col min="4097" max="4097" width="16.5" style="4" customWidth="1"/>
    <col min="4098" max="4103" width="10.83203125" style="4"/>
    <col min="4104" max="4104" width="32.08203125" style="4" customWidth="1"/>
    <col min="4105" max="4105" width="27.83203125" style="4" customWidth="1"/>
    <col min="4106" max="4352" width="10.83203125" style="4"/>
    <col min="4353" max="4353" width="16.5" style="4" customWidth="1"/>
    <col min="4354" max="4359" width="10.83203125" style="4"/>
    <col min="4360" max="4360" width="32.08203125" style="4" customWidth="1"/>
    <col min="4361" max="4361" width="27.83203125" style="4" customWidth="1"/>
    <col min="4362" max="4608" width="10.83203125" style="4"/>
    <col min="4609" max="4609" width="16.5" style="4" customWidth="1"/>
    <col min="4610" max="4615" width="10.83203125" style="4"/>
    <col min="4616" max="4616" width="32.08203125" style="4" customWidth="1"/>
    <col min="4617" max="4617" width="27.83203125" style="4" customWidth="1"/>
    <col min="4618" max="4864" width="10.83203125" style="4"/>
    <col min="4865" max="4865" width="16.5" style="4" customWidth="1"/>
    <col min="4866" max="4871" width="10.83203125" style="4"/>
    <col min="4872" max="4872" width="32.08203125" style="4" customWidth="1"/>
    <col min="4873" max="4873" width="27.83203125" style="4" customWidth="1"/>
    <col min="4874" max="5120" width="10.83203125" style="4"/>
    <col min="5121" max="5121" width="16.5" style="4" customWidth="1"/>
    <col min="5122" max="5127" width="10.83203125" style="4"/>
    <col min="5128" max="5128" width="32.08203125" style="4" customWidth="1"/>
    <col min="5129" max="5129" width="27.83203125" style="4" customWidth="1"/>
    <col min="5130" max="5376" width="10.83203125" style="4"/>
    <col min="5377" max="5377" width="16.5" style="4" customWidth="1"/>
    <col min="5378" max="5383" width="10.83203125" style="4"/>
    <col min="5384" max="5384" width="32.08203125" style="4" customWidth="1"/>
    <col min="5385" max="5385" width="27.83203125" style="4" customWidth="1"/>
    <col min="5386" max="5632" width="10.83203125" style="4"/>
    <col min="5633" max="5633" width="16.5" style="4" customWidth="1"/>
    <col min="5634" max="5639" width="10.83203125" style="4"/>
    <col min="5640" max="5640" width="32.08203125" style="4" customWidth="1"/>
    <col min="5641" max="5641" width="27.83203125" style="4" customWidth="1"/>
    <col min="5642" max="5888" width="10.83203125" style="4"/>
    <col min="5889" max="5889" width="16.5" style="4" customWidth="1"/>
    <col min="5890" max="5895" width="10.83203125" style="4"/>
    <col min="5896" max="5896" width="32.08203125" style="4" customWidth="1"/>
    <col min="5897" max="5897" width="27.83203125" style="4" customWidth="1"/>
    <col min="5898" max="6144" width="10.83203125" style="4"/>
    <col min="6145" max="6145" width="16.5" style="4" customWidth="1"/>
    <col min="6146" max="6151" width="10.83203125" style="4"/>
    <col min="6152" max="6152" width="32.08203125" style="4" customWidth="1"/>
    <col min="6153" max="6153" width="27.83203125" style="4" customWidth="1"/>
    <col min="6154" max="6400" width="10.83203125" style="4"/>
    <col min="6401" max="6401" width="16.5" style="4" customWidth="1"/>
    <col min="6402" max="6407" width="10.83203125" style="4"/>
    <col min="6408" max="6408" width="32.08203125" style="4" customWidth="1"/>
    <col min="6409" max="6409" width="27.83203125" style="4" customWidth="1"/>
    <col min="6410" max="6656" width="10.83203125" style="4"/>
    <col min="6657" max="6657" width="16.5" style="4" customWidth="1"/>
    <col min="6658" max="6663" width="10.83203125" style="4"/>
    <col min="6664" max="6664" width="32.08203125" style="4" customWidth="1"/>
    <col min="6665" max="6665" width="27.83203125" style="4" customWidth="1"/>
    <col min="6666" max="6912" width="10.83203125" style="4"/>
    <col min="6913" max="6913" width="16.5" style="4" customWidth="1"/>
    <col min="6914" max="6919" width="10.83203125" style="4"/>
    <col min="6920" max="6920" width="32.08203125" style="4" customWidth="1"/>
    <col min="6921" max="6921" width="27.83203125" style="4" customWidth="1"/>
    <col min="6922" max="7168" width="10.83203125" style="4"/>
    <col min="7169" max="7169" width="16.5" style="4" customWidth="1"/>
    <col min="7170" max="7175" width="10.83203125" style="4"/>
    <col min="7176" max="7176" width="32.08203125" style="4" customWidth="1"/>
    <col min="7177" max="7177" width="27.83203125" style="4" customWidth="1"/>
    <col min="7178" max="7424" width="10.83203125" style="4"/>
    <col min="7425" max="7425" width="16.5" style="4" customWidth="1"/>
    <col min="7426" max="7431" width="10.83203125" style="4"/>
    <col min="7432" max="7432" width="32.08203125" style="4" customWidth="1"/>
    <col min="7433" max="7433" width="27.83203125" style="4" customWidth="1"/>
    <col min="7434" max="7680" width="10.83203125" style="4"/>
    <col min="7681" max="7681" width="16.5" style="4" customWidth="1"/>
    <col min="7682" max="7687" width="10.83203125" style="4"/>
    <col min="7688" max="7688" width="32.08203125" style="4" customWidth="1"/>
    <col min="7689" max="7689" width="27.83203125" style="4" customWidth="1"/>
    <col min="7690" max="7936" width="10.83203125" style="4"/>
    <col min="7937" max="7937" width="16.5" style="4" customWidth="1"/>
    <col min="7938" max="7943" width="10.83203125" style="4"/>
    <col min="7944" max="7944" width="32.08203125" style="4" customWidth="1"/>
    <col min="7945" max="7945" width="27.83203125" style="4" customWidth="1"/>
    <col min="7946" max="8192" width="10.83203125" style="4"/>
    <col min="8193" max="8193" width="16.5" style="4" customWidth="1"/>
    <col min="8194" max="8199" width="10.83203125" style="4"/>
    <col min="8200" max="8200" width="32.08203125" style="4" customWidth="1"/>
    <col min="8201" max="8201" width="27.83203125" style="4" customWidth="1"/>
    <col min="8202" max="8448" width="10.83203125" style="4"/>
    <col min="8449" max="8449" width="16.5" style="4" customWidth="1"/>
    <col min="8450" max="8455" width="10.83203125" style="4"/>
    <col min="8456" max="8456" width="32.08203125" style="4" customWidth="1"/>
    <col min="8457" max="8457" width="27.83203125" style="4" customWidth="1"/>
    <col min="8458" max="8704" width="10.83203125" style="4"/>
    <col min="8705" max="8705" width="16.5" style="4" customWidth="1"/>
    <col min="8706" max="8711" width="10.83203125" style="4"/>
    <col min="8712" max="8712" width="32.08203125" style="4" customWidth="1"/>
    <col min="8713" max="8713" width="27.83203125" style="4" customWidth="1"/>
    <col min="8714" max="8960" width="10.83203125" style="4"/>
    <col min="8961" max="8961" width="16.5" style="4" customWidth="1"/>
    <col min="8962" max="8967" width="10.83203125" style="4"/>
    <col min="8968" max="8968" width="32.08203125" style="4" customWidth="1"/>
    <col min="8969" max="8969" width="27.83203125" style="4" customWidth="1"/>
    <col min="8970" max="9216" width="10.83203125" style="4"/>
    <col min="9217" max="9217" width="16.5" style="4" customWidth="1"/>
    <col min="9218" max="9223" width="10.83203125" style="4"/>
    <col min="9224" max="9224" width="32.08203125" style="4" customWidth="1"/>
    <col min="9225" max="9225" width="27.83203125" style="4" customWidth="1"/>
    <col min="9226" max="9472" width="10.83203125" style="4"/>
    <col min="9473" max="9473" width="16.5" style="4" customWidth="1"/>
    <col min="9474" max="9479" width="10.83203125" style="4"/>
    <col min="9480" max="9480" width="32.08203125" style="4" customWidth="1"/>
    <col min="9481" max="9481" width="27.83203125" style="4" customWidth="1"/>
    <col min="9482" max="9728" width="10.83203125" style="4"/>
    <col min="9729" max="9729" width="16.5" style="4" customWidth="1"/>
    <col min="9730" max="9735" width="10.83203125" style="4"/>
    <col min="9736" max="9736" width="32.08203125" style="4" customWidth="1"/>
    <col min="9737" max="9737" width="27.83203125" style="4" customWidth="1"/>
    <col min="9738" max="9984" width="10.83203125" style="4"/>
    <col min="9985" max="9985" width="16.5" style="4" customWidth="1"/>
    <col min="9986" max="9991" width="10.83203125" style="4"/>
    <col min="9992" max="9992" width="32.08203125" style="4" customWidth="1"/>
    <col min="9993" max="9993" width="27.83203125" style="4" customWidth="1"/>
    <col min="9994" max="10240" width="10.83203125" style="4"/>
    <col min="10241" max="10241" width="16.5" style="4" customWidth="1"/>
    <col min="10242" max="10247" width="10.83203125" style="4"/>
    <col min="10248" max="10248" width="32.08203125" style="4" customWidth="1"/>
    <col min="10249" max="10249" width="27.83203125" style="4" customWidth="1"/>
    <col min="10250" max="10496" width="10.83203125" style="4"/>
    <col min="10497" max="10497" width="16.5" style="4" customWidth="1"/>
    <col min="10498" max="10503" width="10.83203125" style="4"/>
    <col min="10504" max="10504" width="32.08203125" style="4" customWidth="1"/>
    <col min="10505" max="10505" width="27.83203125" style="4" customWidth="1"/>
    <col min="10506" max="10752" width="10.83203125" style="4"/>
    <col min="10753" max="10753" width="16.5" style="4" customWidth="1"/>
    <col min="10754" max="10759" width="10.83203125" style="4"/>
    <col min="10760" max="10760" width="32.08203125" style="4" customWidth="1"/>
    <col min="10761" max="10761" width="27.83203125" style="4" customWidth="1"/>
    <col min="10762" max="11008" width="10.83203125" style="4"/>
    <col min="11009" max="11009" width="16.5" style="4" customWidth="1"/>
    <col min="11010" max="11015" width="10.83203125" style="4"/>
    <col min="11016" max="11016" width="32.08203125" style="4" customWidth="1"/>
    <col min="11017" max="11017" width="27.83203125" style="4" customWidth="1"/>
    <col min="11018" max="11264" width="10.83203125" style="4"/>
    <col min="11265" max="11265" width="16.5" style="4" customWidth="1"/>
    <col min="11266" max="11271" width="10.83203125" style="4"/>
    <col min="11272" max="11272" width="32.08203125" style="4" customWidth="1"/>
    <col min="11273" max="11273" width="27.83203125" style="4" customWidth="1"/>
    <col min="11274" max="11520" width="10.83203125" style="4"/>
    <col min="11521" max="11521" width="16.5" style="4" customWidth="1"/>
    <col min="11522" max="11527" width="10.83203125" style="4"/>
    <col min="11528" max="11528" width="32.08203125" style="4" customWidth="1"/>
    <col min="11529" max="11529" width="27.83203125" style="4" customWidth="1"/>
    <col min="11530" max="11776" width="10.83203125" style="4"/>
    <col min="11777" max="11777" width="16.5" style="4" customWidth="1"/>
    <col min="11778" max="11783" width="10.83203125" style="4"/>
    <col min="11784" max="11784" width="32.08203125" style="4" customWidth="1"/>
    <col min="11785" max="11785" width="27.83203125" style="4" customWidth="1"/>
    <col min="11786" max="12032" width="10.83203125" style="4"/>
    <col min="12033" max="12033" width="16.5" style="4" customWidth="1"/>
    <col min="12034" max="12039" width="10.83203125" style="4"/>
    <col min="12040" max="12040" width="32.08203125" style="4" customWidth="1"/>
    <col min="12041" max="12041" width="27.83203125" style="4" customWidth="1"/>
    <col min="12042" max="12288" width="10.83203125" style="4"/>
    <col min="12289" max="12289" width="16.5" style="4" customWidth="1"/>
    <col min="12290" max="12295" width="10.83203125" style="4"/>
    <col min="12296" max="12296" width="32.08203125" style="4" customWidth="1"/>
    <col min="12297" max="12297" width="27.83203125" style="4" customWidth="1"/>
    <col min="12298" max="12544" width="10.83203125" style="4"/>
    <col min="12545" max="12545" width="16.5" style="4" customWidth="1"/>
    <col min="12546" max="12551" width="10.83203125" style="4"/>
    <col min="12552" max="12552" width="32.08203125" style="4" customWidth="1"/>
    <col min="12553" max="12553" width="27.83203125" style="4" customWidth="1"/>
    <col min="12554" max="12800" width="10.83203125" style="4"/>
    <col min="12801" max="12801" width="16.5" style="4" customWidth="1"/>
    <col min="12802" max="12807" width="10.83203125" style="4"/>
    <col min="12808" max="12808" width="32.08203125" style="4" customWidth="1"/>
    <col min="12809" max="12809" width="27.83203125" style="4" customWidth="1"/>
    <col min="12810" max="13056" width="10.83203125" style="4"/>
    <col min="13057" max="13057" width="16.5" style="4" customWidth="1"/>
    <col min="13058" max="13063" width="10.83203125" style="4"/>
    <col min="13064" max="13064" width="32.08203125" style="4" customWidth="1"/>
    <col min="13065" max="13065" width="27.83203125" style="4" customWidth="1"/>
    <col min="13066" max="13312" width="10.83203125" style="4"/>
    <col min="13313" max="13313" width="16.5" style="4" customWidth="1"/>
    <col min="13314" max="13319" width="10.83203125" style="4"/>
    <col min="13320" max="13320" width="32.08203125" style="4" customWidth="1"/>
    <col min="13321" max="13321" width="27.83203125" style="4" customWidth="1"/>
    <col min="13322" max="13568" width="10.83203125" style="4"/>
    <col min="13569" max="13569" width="16.5" style="4" customWidth="1"/>
    <col min="13570" max="13575" width="10.83203125" style="4"/>
    <col min="13576" max="13576" width="32.08203125" style="4" customWidth="1"/>
    <col min="13577" max="13577" width="27.83203125" style="4" customWidth="1"/>
    <col min="13578" max="13824" width="10.83203125" style="4"/>
    <col min="13825" max="13825" width="16.5" style="4" customWidth="1"/>
    <col min="13826" max="13831" width="10.83203125" style="4"/>
    <col min="13832" max="13832" width="32.08203125" style="4" customWidth="1"/>
    <col min="13833" max="13833" width="27.83203125" style="4" customWidth="1"/>
    <col min="13834" max="14080" width="10.83203125" style="4"/>
    <col min="14081" max="14081" width="16.5" style="4" customWidth="1"/>
    <col min="14082" max="14087" width="10.83203125" style="4"/>
    <col min="14088" max="14088" width="32.08203125" style="4" customWidth="1"/>
    <col min="14089" max="14089" width="27.83203125" style="4" customWidth="1"/>
    <col min="14090" max="14336" width="10.83203125" style="4"/>
    <col min="14337" max="14337" width="16.5" style="4" customWidth="1"/>
    <col min="14338" max="14343" width="10.83203125" style="4"/>
    <col min="14344" max="14344" width="32.08203125" style="4" customWidth="1"/>
    <col min="14345" max="14345" width="27.83203125" style="4" customWidth="1"/>
    <col min="14346" max="14592" width="10.83203125" style="4"/>
    <col min="14593" max="14593" width="16.5" style="4" customWidth="1"/>
    <col min="14594" max="14599" width="10.83203125" style="4"/>
    <col min="14600" max="14600" width="32.08203125" style="4" customWidth="1"/>
    <col min="14601" max="14601" width="27.83203125" style="4" customWidth="1"/>
    <col min="14602" max="14848" width="10.83203125" style="4"/>
    <col min="14849" max="14849" width="16.5" style="4" customWidth="1"/>
    <col min="14850" max="14855" width="10.83203125" style="4"/>
    <col min="14856" max="14856" width="32.08203125" style="4" customWidth="1"/>
    <col min="14857" max="14857" width="27.83203125" style="4" customWidth="1"/>
    <col min="14858" max="15104" width="10.83203125" style="4"/>
    <col min="15105" max="15105" width="16.5" style="4" customWidth="1"/>
    <col min="15106" max="15111" width="10.83203125" style="4"/>
    <col min="15112" max="15112" width="32.08203125" style="4" customWidth="1"/>
    <col min="15113" max="15113" width="27.83203125" style="4" customWidth="1"/>
    <col min="15114" max="15360" width="10.83203125" style="4"/>
    <col min="15361" max="15361" width="16.5" style="4" customWidth="1"/>
    <col min="15362" max="15367" width="10.83203125" style="4"/>
    <col min="15368" max="15368" width="32.08203125" style="4" customWidth="1"/>
    <col min="15369" max="15369" width="27.83203125" style="4" customWidth="1"/>
    <col min="15370" max="15616" width="10.83203125" style="4"/>
    <col min="15617" max="15617" width="16.5" style="4" customWidth="1"/>
    <col min="15618" max="15623" width="10.83203125" style="4"/>
    <col min="15624" max="15624" width="32.08203125" style="4" customWidth="1"/>
    <col min="15625" max="15625" width="27.83203125" style="4" customWidth="1"/>
    <col min="15626" max="15872" width="10.83203125" style="4"/>
    <col min="15873" max="15873" width="16.5" style="4" customWidth="1"/>
    <col min="15874" max="15879" width="10.83203125" style="4"/>
    <col min="15880" max="15880" width="32.08203125" style="4" customWidth="1"/>
    <col min="15881" max="15881" width="27.83203125" style="4" customWidth="1"/>
    <col min="15882" max="16128" width="10.83203125" style="4"/>
    <col min="16129" max="16129" width="16.5" style="4" customWidth="1"/>
    <col min="16130" max="16135" width="10.83203125" style="4"/>
    <col min="16136" max="16136" width="32.08203125" style="4" customWidth="1"/>
    <col min="16137" max="16137" width="27.83203125" style="4" customWidth="1"/>
    <col min="16138" max="16384" width="10.83203125" style="4"/>
  </cols>
  <sheetData>
    <row r="1" spans="1:1" s="2" customFormat="1" ht="20.5" x14ac:dyDescent="0.45">
      <c r="A1" s="1" t="s">
        <v>0</v>
      </c>
    </row>
    <row r="2" spans="1:1" s="2" customFormat="1" ht="20.5" x14ac:dyDescent="0.45">
      <c r="A2" s="1" t="s">
        <v>1</v>
      </c>
    </row>
    <row r="4" spans="1:1" x14ac:dyDescent="0.35">
      <c r="A4" s="3" t="s">
        <v>2</v>
      </c>
    </row>
    <row r="5" spans="1:1" x14ac:dyDescent="0.35">
      <c r="A5" s="4" t="s">
        <v>3</v>
      </c>
    </row>
    <row r="7" spans="1:1" x14ac:dyDescent="0.35">
      <c r="A7" s="3" t="s">
        <v>4</v>
      </c>
    </row>
    <row r="8" spans="1:1" x14ac:dyDescent="0.35">
      <c r="A8" s="4" t="s">
        <v>5</v>
      </c>
    </row>
    <row r="9" spans="1:1" x14ac:dyDescent="0.35">
      <c r="A9" s="4" t="s">
        <v>6</v>
      </c>
    </row>
    <row r="10" spans="1:1" x14ac:dyDescent="0.35">
      <c r="A10" s="4" t="s">
        <v>7</v>
      </c>
    </row>
    <row r="16" spans="1:1" x14ac:dyDescent="0.35">
      <c r="A16" s="3" t="s">
        <v>8</v>
      </c>
    </row>
    <row r="17" spans="1:3" x14ac:dyDescent="0.35">
      <c r="A17" s="3" t="s">
        <v>9</v>
      </c>
      <c r="B17" s="32">
        <v>0.67020000000000002</v>
      </c>
    </row>
    <row r="18" spans="1:3" x14ac:dyDescent="0.35">
      <c r="A18" s="3" t="s">
        <v>10</v>
      </c>
      <c r="B18" s="32">
        <v>0.7</v>
      </c>
    </row>
    <row r="19" spans="1:3" x14ac:dyDescent="0.35">
      <c r="A19" s="3" t="s">
        <v>11</v>
      </c>
      <c r="B19" s="32">
        <v>0.55000000000000004</v>
      </c>
    </row>
    <row r="20" spans="1:3" x14ac:dyDescent="0.35">
      <c r="A20" s="3" t="s">
        <v>12</v>
      </c>
      <c r="B20" s="32">
        <v>0.75</v>
      </c>
    </row>
    <row r="21" spans="1:3" x14ac:dyDescent="0.35">
      <c r="A21" s="3" t="s">
        <v>13</v>
      </c>
      <c r="B21" s="32">
        <v>0.84</v>
      </c>
    </row>
    <row r="22" spans="1:3" x14ac:dyDescent="0.35">
      <c r="A22" s="3" t="s">
        <v>14</v>
      </c>
      <c r="B22" s="32">
        <f>'[2]Winter 2022'!$K$7</f>
        <v>0.70383333333333331</v>
      </c>
    </row>
    <row r="23" spans="1:3" x14ac:dyDescent="0.35">
      <c r="A23" s="3" t="s">
        <v>68</v>
      </c>
      <c r="B23" s="32">
        <v>0.76219999999999999</v>
      </c>
    </row>
    <row r="24" spans="1:3" x14ac:dyDescent="0.35">
      <c r="A24" s="3" t="s">
        <v>69</v>
      </c>
      <c r="B24" s="32">
        <v>0.70599999999999996</v>
      </c>
    </row>
    <row r="25" spans="1:3" x14ac:dyDescent="0.35">
      <c r="A25" s="3" t="s">
        <v>72</v>
      </c>
      <c r="B25" s="32">
        <v>0.77049999999999996</v>
      </c>
      <c r="C25" s="4" t="s">
        <v>74</v>
      </c>
    </row>
    <row r="26" spans="1:3" ht="16" thickBot="1" x14ac:dyDescent="0.4">
      <c r="A26" s="3" t="s">
        <v>73</v>
      </c>
      <c r="B26" s="32">
        <v>0.66249999999999998</v>
      </c>
    </row>
    <row r="27" spans="1:3" ht="16.5" thickTop="1" thickBot="1" x14ac:dyDescent="0.4">
      <c r="A27" s="5" t="s">
        <v>15</v>
      </c>
      <c r="B27" s="33">
        <f>AVERAGE(B17:B26)</f>
        <v>0.71152333333333329</v>
      </c>
    </row>
    <row r="28" spans="1:3" ht="16" thickTop="1" x14ac:dyDescent="0.35">
      <c r="A28" s="6"/>
      <c r="B28" s="7"/>
    </row>
    <row r="29" spans="1:3" x14ac:dyDescent="0.35">
      <c r="A29" s="6"/>
      <c r="B29" s="7"/>
    </row>
    <row r="30" spans="1:3" x14ac:dyDescent="0.35">
      <c r="A30" s="6"/>
      <c r="B30" s="7"/>
    </row>
    <row r="31" spans="1:3" x14ac:dyDescent="0.35">
      <c r="B31" s="7"/>
    </row>
    <row r="45" spans="1:1" x14ac:dyDescent="0.35">
      <c r="A45" s="3" t="s">
        <v>16</v>
      </c>
    </row>
    <row r="46" spans="1:1" x14ac:dyDescent="0.35">
      <c r="A46" s="3"/>
    </row>
    <row r="47" spans="1:1" x14ac:dyDescent="0.35">
      <c r="A47" s="8"/>
    </row>
    <row r="48" spans="1:1" x14ac:dyDescent="0.35">
      <c r="A48" s="3" t="s">
        <v>17</v>
      </c>
    </row>
  </sheetData>
  <pageMargins left="0.7" right="0.7" top="0.75" bottom="0.75" header="0.3" footer="0.3"/>
  <pageSetup scale="58"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E954A-EFA5-4D97-BF8E-992B0A9CA1D2}">
  <dimension ref="A1:I45"/>
  <sheetViews>
    <sheetView view="pageBreakPreview" topLeftCell="A22" zoomScale="110" zoomScaleNormal="100" zoomScaleSheetLayoutView="110" workbookViewId="0">
      <selection activeCell="A11" sqref="A11:H11"/>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106</v>
      </c>
    </row>
    <row r="2" spans="1:9" s="16" customFormat="1" ht="20.5" x14ac:dyDescent="0.35">
      <c r="A2" s="15" t="s">
        <v>1</v>
      </c>
    </row>
    <row r="4" spans="1:9" x14ac:dyDescent="0.35">
      <c r="A4" s="17" t="s">
        <v>18</v>
      </c>
    </row>
    <row r="5" spans="1:9" x14ac:dyDescent="0.35">
      <c r="A5" s="18" t="s">
        <v>107</v>
      </c>
    </row>
    <row r="7" spans="1:9" x14ac:dyDescent="0.35">
      <c r="A7" s="17" t="s">
        <v>19</v>
      </c>
    </row>
    <row r="8" spans="1:9" x14ac:dyDescent="0.35">
      <c r="A8" s="18" t="s">
        <v>108</v>
      </c>
    </row>
    <row r="10" spans="1:9" x14ac:dyDescent="0.35">
      <c r="A10" s="17" t="s">
        <v>20</v>
      </c>
    </row>
    <row r="11" spans="1:9" ht="36.65" customHeight="1" x14ac:dyDescent="0.35">
      <c r="A11" s="54" t="s">
        <v>109</v>
      </c>
      <c r="B11" s="54"/>
      <c r="C11" s="54"/>
      <c r="D11" s="54"/>
      <c r="E11" s="54"/>
      <c r="F11" s="54"/>
      <c r="G11" s="54"/>
      <c r="H11" s="54"/>
      <c r="I11" s="10"/>
    </row>
    <row r="13" spans="1:9" x14ac:dyDescent="0.35">
      <c r="A13" s="17" t="s">
        <v>8</v>
      </c>
    </row>
    <row r="14" spans="1:9" ht="31" x14ac:dyDescent="0.35">
      <c r="A14" s="17" t="s">
        <v>9</v>
      </c>
      <c r="B14" s="30" t="s">
        <v>32</v>
      </c>
      <c r="C14" s="19" t="s">
        <v>83</v>
      </c>
    </row>
    <row r="15" spans="1:9" x14ac:dyDescent="0.35">
      <c r="A15" s="17" t="s">
        <v>10</v>
      </c>
      <c r="B15" s="30">
        <v>0.77</v>
      </c>
      <c r="C15" s="19"/>
    </row>
    <row r="16" spans="1:9" ht="31" x14ac:dyDescent="0.35">
      <c r="A16" s="17" t="s">
        <v>11</v>
      </c>
      <c r="B16" s="30" t="s">
        <v>32</v>
      </c>
      <c r="C16" s="19" t="s">
        <v>84</v>
      </c>
    </row>
    <row r="17" spans="1:3" x14ac:dyDescent="0.35">
      <c r="A17" s="17" t="s">
        <v>12</v>
      </c>
      <c r="B17" s="30">
        <v>0.84</v>
      </c>
      <c r="C17" s="19"/>
    </row>
    <row r="18" spans="1:3" ht="31" x14ac:dyDescent="0.35">
      <c r="A18" s="17" t="s">
        <v>13</v>
      </c>
      <c r="B18" s="30" t="s">
        <v>32</v>
      </c>
      <c r="C18" s="19" t="s">
        <v>85</v>
      </c>
    </row>
    <row r="19" spans="1:3" x14ac:dyDescent="0.35">
      <c r="A19" s="3" t="s">
        <v>14</v>
      </c>
      <c r="B19" s="43">
        <f>'[2]Winter 2022'!$J$27</f>
        <v>0.81</v>
      </c>
      <c r="C19" s="19"/>
    </row>
    <row r="20" spans="1:3" ht="31" x14ac:dyDescent="0.35">
      <c r="A20" s="3" t="s">
        <v>68</v>
      </c>
      <c r="B20" s="43" t="s">
        <v>32</v>
      </c>
      <c r="C20" s="19" t="s">
        <v>86</v>
      </c>
    </row>
    <row r="21" spans="1:3" x14ac:dyDescent="0.35">
      <c r="A21" s="3" t="s">
        <v>69</v>
      </c>
      <c r="B21" s="43">
        <v>0.76</v>
      </c>
      <c r="C21" s="19"/>
    </row>
    <row r="22" spans="1:3" ht="31" x14ac:dyDescent="0.35">
      <c r="A22" s="3" t="s">
        <v>72</v>
      </c>
      <c r="B22" s="43" t="s">
        <v>32</v>
      </c>
      <c r="C22" s="19" t="s">
        <v>110</v>
      </c>
    </row>
    <row r="23" spans="1:3" ht="16" thickBot="1" x14ac:dyDescent="0.4">
      <c r="A23" s="3" t="s">
        <v>73</v>
      </c>
      <c r="B23" s="43">
        <v>0.77</v>
      </c>
      <c r="C23" s="19"/>
    </row>
    <row r="24" spans="1:3" ht="16.5" thickTop="1" thickBot="1" x14ac:dyDescent="0.4">
      <c r="A24" s="5" t="s">
        <v>15</v>
      </c>
      <c r="B24" s="44">
        <f>AVERAGE(B15,B17,B19,B21,B23)</f>
        <v>0.78999999999999992</v>
      </c>
    </row>
    <row r="25" spans="1:3" ht="16" thickTop="1" x14ac:dyDescent="0.35">
      <c r="A25" s="20"/>
      <c r="B25" s="45"/>
    </row>
    <row r="26" spans="1:3" x14ac:dyDescent="0.35">
      <c r="A26" s="20"/>
      <c r="B26" s="45"/>
    </row>
    <row r="27" spans="1:3" x14ac:dyDescent="0.35">
      <c r="B27" s="45"/>
    </row>
    <row r="41" spans="1:1" x14ac:dyDescent="0.35">
      <c r="A41" s="3" t="s">
        <v>16</v>
      </c>
    </row>
    <row r="42" spans="1:1" x14ac:dyDescent="0.35">
      <c r="A42" s="3"/>
    </row>
    <row r="43" spans="1:1" x14ac:dyDescent="0.35">
      <c r="A43" s="8"/>
    </row>
    <row r="44" spans="1:1" x14ac:dyDescent="0.35">
      <c r="A44" s="3" t="s">
        <v>17</v>
      </c>
    </row>
    <row r="45" spans="1:1" x14ac:dyDescent="0.35">
      <c r="A45" s="4"/>
    </row>
  </sheetData>
  <mergeCells count="1">
    <mergeCell ref="A11:H11"/>
  </mergeCells>
  <pageMargins left="0.7" right="0.7" top="0.75" bottom="0.75" header="0.3" footer="0.3"/>
  <pageSetup scale="5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B59B4-9FBB-4106-8C92-F08B102593A5}">
  <dimension ref="A1:I45"/>
  <sheetViews>
    <sheetView view="pageBreakPreview" topLeftCell="A19" zoomScale="110" zoomScaleNormal="100" zoomScaleSheetLayoutView="110" workbookViewId="0">
      <selection activeCell="A11" sqref="A11:H11"/>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106</v>
      </c>
    </row>
    <row r="2" spans="1:9" s="16" customFormat="1" ht="20.5" x14ac:dyDescent="0.35">
      <c r="A2" s="15" t="s">
        <v>1</v>
      </c>
    </row>
    <row r="4" spans="1:9" x14ac:dyDescent="0.35">
      <c r="A4" s="17" t="s">
        <v>18</v>
      </c>
    </row>
    <row r="5" spans="1:9" x14ac:dyDescent="0.35">
      <c r="A5" s="18" t="s">
        <v>111</v>
      </c>
    </row>
    <row r="7" spans="1:9" x14ac:dyDescent="0.35">
      <c r="A7" s="17" t="s">
        <v>19</v>
      </c>
    </row>
    <row r="8" spans="1:9" x14ac:dyDescent="0.35">
      <c r="A8" s="18" t="s">
        <v>112</v>
      </c>
    </row>
    <row r="10" spans="1:9" x14ac:dyDescent="0.35">
      <c r="A10" s="17" t="s">
        <v>20</v>
      </c>
    </row>
    <row r="11" spans="1:9" ht="36.65" customHeight="1" x14ac:dyDescent="0.35">
      <c r="A11" s="54" t="s">
        <v>113</v>
      </c>
      <c r="B11" s="54"/>
      <c r="C11" s="54"/>
      <c r="D11" s="54"/>
      <c r="E11" s="54"/>
      <c r="F11" s="54"/>
      <c r="G11" s="54"/>
      <c r="H11" s="54"/>
      <c r="I11" s="10"/>
    </row>
    <row r="13" spans="1:9" x14ac:dyDescent="0.35">
      <c r="A13" s="17" t="s">
        <v>8</v>
      </c>
    </row>
    <row r="14" spans="1:9" x14ac:dyDescent="0.35">
      <c r="A14" s="17" t="s">
        <v>9</v>
      </c>
      <c r="B14" s="30">
        <v>0.71</v>
      </c>
      <c r="C14" s="19"/>
    </row>
    <row r="15" spans="1:9" ht="46.5" x14ac:dyDescent="0.35">
      <c r="A15" s="17" t="s">
        <v>10</v>
      </c>
      <c r="B15" s="30" t="s">
        <v>32</v>
      </c>
      <c r="C15" s="19" t="s">
        <v>36</v>
      </c>
    </row>
    <row r="16" spans="1:9" x14ac:dyDescent="0.35">
      <c r="A16" s="17" t="s">
        <v>11</v>
      </c>
      <c r="B16" s="30">
        <v>0.69740000000000002</v>
      </c>
      <c r="C16" s="19"/>
    </row>
    <row r="17" spans="1:3" ht="46.5" x14ac:dyDescent="0.35">
      <c r="A17" s="17" t="s">
        <v>12</v>
      </c>
      <c r="B17" s="30" t="s">
        <v>32</v>
      </c>
      <c r="C17" s="19" t="s">
        <v>91</v>
      </c>
    </row>
    <row r="18" spans="1:3" x14ac:dyDescent="0.35">
      <c r="A18" s="3" t="s">
        <v>13</v>
      </c>
      <c r="B18" s="43">
        <f>'[2]Fall 2021'!$J$16</f>
        <v>0.82194999999999996</v>
      </c>
      <c r="C18" s="19"/>
    </row>
    <row r="19" spans="1:3" ht="46.5" x14ac:dyDescent="0.35">
      <c r="A19" s="3" t="s">
        <v>14</v>
      </c>
      <c r="B19" s="30" t="s">
        <v>32</v>
      </c>
      <c r="C19" s="19" t="s">
        <v>92</v>
      </c>
    </row>
    <row r="20" spans="1:3" x14ac:dyDescent="0.35">
      <c r="A20" s="3" t="s">
        <v>68</v>
      </c>
      <c r="B20" s="30">
        <v>0.8306</v>
      </c>
      <c r="C20" s="19"/>
    </row>
    <row r="21" spans="1:3" ht="46.5" x14ac:dyDescent="0.35">
      <c r="A21" s="3" t="s">
        <v>69</v>
      </c>
      <c r="B21" s="30" t="s">
        <v>32</v>
      </c>
      <c r="C21" s="19" t="s">
        <v>93</v>
      </c>
    </row>
    <row r="22" spans="1:3" x14ac:dyDescent="0.35">
      <c r="A22" s="3" t="s">
        <v>72</v>
      </c>
      <c r="B22" s="30">
        <v>0.79759999999999998</v>
      </c>
      <c r="C22" s="19"/>
    </row>
    <row r="23" spans="1:3" ht="47" thickBot="1" x14ac:dyDescent="0.4">
      <c r="A23" s="3" t="s">
        <v>73</v>
      </c>
      <c r="B23" s="30" t="s">
        <v>32</v>
      </c>
      <c r="C23" s="19" t="s">
        <v>114</v>
      </c>
    </row>
    <row r="24" spans="1:3" ht="16.5" thickTop="1" thickBot="1" x14ac:dyDescent="0.4">
      <c r="A24" s="5" t="s">
        <v>15</v>
      </c>
      <c r="B24" s="44">
        <f>AVERAGE(B14,B16,B18,B20,B22)</f>
        <v>0.77151000000000003</v>
      </c>
    </row>
    <row r="25" spans="1:3" ht="16" thickTop="1" x14ac:dyDescent="0.35">
      <c r="A25" s="20"/>
      <c r="B25" s="45"/>
    </row>
    <row r="26" spans="1:3" x14ac:dyDescent="0.35">
      <c r="A26" s="20"/>
      <c r="B26" s="45"/>
    </row>
    <row r="27" spans="1:3" x14ac:dyDescent="0.35">
      <c r="B27" s="45"/>
    </row>
    <row r="41" spans="1:1" x14ac:dyDescent="0.35">
      <c r="A41" s="3" t="s">
        <v>16</v>
      </c>
    </row>
    <row r="42" spans="1:1" x14ac:dyDescent="0.35">
      <c r="A42" s="3"/>
    </row>
    <row r="43" spans="1:1" x14ac:dyDescent="0.35">
      <c r="A43" s="8"/>
    </row>
    <row r="44" spans="1:1" x14ac:dyDescent="0.35">
      <c r="A44" s="3" t="s">
        <v>17</v>
      </c>
    </row>
    <row r="45" spans="1:1" x14ac:dyDescent="0.35">
      <c r="A45" s="4"/>
    </row>
  </sheetData>
  <mergeCells count="1">
    <mergeCell ref="A11:H11"/>
  </mergeCells>
  <pageMargins left="0.7" right="0.7" top="0.75" bottom="0.75" header="0.3" footer="0.3"/>
  <pageSetup scale="58"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C7FCD-9362-4AFE-BF05-8BD68E0EDD5F}">
  <dimension ref="A1:I45"/>
  <sheetViews>
    <sheetView view="pageBreakPreview" topLeftCell="A19" zoomScale="110" zoomScaleNormal="100" zoomScaleSheetLayoutView="110" workbookViewId="0">
      <selection activeCell="A11" sqref="A11:H11"/>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106</v>
      </c>
    </row>
    <row r="2" spans="1:9" s="16" customFormat="1" ht="20.5" x14ac:dyDescent="0.35">
      <c r="A2" s="15" t="s">
        <v>1</v>
      </c>
    </row>
    <row r="4" spans="1:9" x14ac:dyDescent="0.35">
      <c r="A4" s="17" t="s">
        <v>18</v>
      </c>
    </row>
    <row r="5" spans="1:9" x14ac:dyDescent="0.35">
      <c r="A5" s="18" t="s">
        <v>115</v>
      </c>
    </row>
    <row r="7" spans="1:9" x14ac:dyDescent="0.35">
      <c r="A7" s="17" t="s">
        <v>19</v>
      </c>
    </row>
    <row r="8" spans="1:9" x14ac:dyDescent="0.35">
      <c r="A8" s="18" t="s">
        <v>116</v>
      </c>
    </row>
    <row r="10" spans="1:9" x14ac:dyDescent="0.35">
      <c r="A10" s="17" t="s">
        <v>20</v>
      </c>
    </row>
    <row r="11" spans="1:9" ht="36.65" customHeight="1" x14ac:dyDescent="0.35">
      <c r="A11" s="54" t="s">
        <v>117</v>
      </c>
      <c r="B11" s="54"/>
      <c r="C11" s="54"/>
      <c r="D11" s="54"/>
      <c r="E11" s="54"/>
      <c r="F11" s="54"/>
      <c r="G11" s="54"/>
      <c r="H11" s="54"/>
      <c r="I11" s="10"/>
    </row>
    <row r="13" spans="1:9" x14ac:dyDescent="0.35">
      <c r="A13" s="17" t="s">
        <v>8</v>
      </c>
    </row>
    <row r="14" spans="1:9" ht="31" x14ac:dyDescent="0.35">
      <c r="A14" s="17" t="s">
        <v>9</v>
      </c>
      <c r="B14" s="30" t="s">
        <v>32</v>
      </c>
      <c r="C14" s="19" t="s">
        <v>83</v>
      </c>
    </row>
    <row r="15" spans="1:9" ht="46.5" x14ac:dyDescent="0.35">
      <c r="A15" s="17" t="s">
        <v>10</v>
      </c>
      <c r="B15" s="30" t="s">
        <v>32</v>
      </c>
      <c r="C15" s="19" t="s">
        <v>36</v>
      </c>
    </row>
    <row r="16" spans="1:9" ht="31" x14ac:dyDescent="0.35">
      <c r="A16" s="17" t="s">
        <v>11</v>
      </c>
      <c r="B16" s="30" t="s">
        <v>32</v>
      </c>
      <c r="C16" s="19" t="s">
        <v>84</v>
      </c>
    </row>
    <row r="17" spans="1:3" x14ac:dyDescent="0.35">
      <c r="A17" s="17" t="s">
        <v>12</v>
      </c>
      <c r="B17" s="30">
        <v>0.86399999999999999</v>
      </c>
      <c r="C17" s="19"/>
    </row>
    <row r="18" spans="1:3" ht="31" x14ac:dyDescent="0.35">
      <c r="A18" s="3" t="s">
        <v>13</v>
      </c>
      <c r="B18" s="30" t="s">
        <v>32</v>
      </c>
      <c r="C18" s="19" t="s">
        <v>85</v>
      </c>
    </row>
    <row r="19" spans="1:3" ht="46.5" x14ac:dyDescent="0.35">
      <c r="A19" s="17" t="s">
        <v>14</v>
      </c>
      <c r="B19" s="30" t="s">
        <v>32</v>
      </c>
      <c r="C19" s="19" t="s">
        <v>92</v>
      </c>
    </row>
    <row r="20" spans="1:3" ht="31" x14ac:dyDescent="0.35">
      <c r="A20" s="17" t="s">
        <v>68</v>
      </c>
      <c r="B20" s="30" t="s">
        <v>32</v>
      </c>
      <c r="C20" s="19" t="s">
        <v>86</v>
      </c>
    </row>
    <row r="21" spans="1:3" x14ac:dyDescent="0.35">
      <c r="A21" s="17" t="s">
        <v>69</v>
      </c>
      <c r="B21" s="30">
        <v>0.73519999999999996</v>
      </c>
      <c r="C21" s="19"/>
    </row>
    <row r="22" spans="1:3" ht="31" x14ac:dyDescent="0.35">
      <c r="A22" s="17" t="s">
        <v>72</v>
      </c>
      <c r="B22" s="30" t="s">
        <v>32</v>
      </c>
      <c r="C22" s="19" t="s">
        <v>110</v>
      </c>
    </row>
    <row r="23" spans="1:3" ht="16" thickBot="1" x14ac:dyDescent="0.4">
      <c r="A23" s="17" t="s">
        <v>73</v>
      </c>
      <c r="B23" s="30">
        <v>0.82740000000000002</v>
      </c>
      <c r="C23" s="19"/>
    </row>
    <row r="24" spans="1:3" ht="16.5" thickTop="1" thickBot="1" x14ac:dyDescent="0.4">
      <c r="A24" s="5" t="s">
        <v>15</v>
      </c>
      <c r="B24" s="44">
        <f>AVERAGE(B17,B23)</f>
        <v>0.84570000000000001</v>
      </c>
    </row>
    <row r="25" spans="1:3" ht="16" thickTop="1" x14ac:dyDescent="0.35">
      <c r="A25" s="20"/>
      <c r="B25" s="45"/>
    </row>
    <row r="26" spans="1:3" x14ac:dyDescent="0.35">
      <c r="A26" s="20"/>
      <c r="B26" s="45"/>
    </row>
    <row r="27" spans="1:3" x14ac:dyDescent="0.35">
      <c r="B27" s="45"/>
    </row>
    <row r="41" spans="1:1" x14ac:dyDescent="0.35">
      <c r="A41" s="3" t="s">
        <v>16</v>
      </c>
    </row>
    <row r="42" spans="1:1" x14ac:dyDescent="0.35">
      <c r="A42" s="3"/>
    </row>
    <row r="43" spans="1:1" x14ac:dyDescent="0.35">
      <c r="A43" s="8"/>
    </row>
    <row r="44" spans="1:1" x14ac:dyDescent="0.35">
      <c r="A44" s="3" t="s">
        <v>17</v>
      </c>
    </row>
    <row r="45" spans="1:1" x14ac:dyDescent="0.35">
      <c r="A45" s="4"/>
    </row>
  </sheetData>
  <mergeCells count="1">
    <mergeCell ref="A11:H11"/>
  </mergeCells>
  <pageMargins left="0.7" right="0.7" top="0.75" bottom="0.75" header="0.3" footer="0.3"/>
  <pageSetup scale="58"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2D56C-4717-4641-83D2-D1DDE9DCE189}">
  <dimension ref="A1:I45"/>
  <sheetViews>
    <sheetView view="pageBreakPreview" topLeftCell="A21" zoomScale="110" zoomScaleNormal="100" zoomScaleSheetLayoutView="110" workbookViewId="0">
      <selection activeCell="A11" sqref="A11:H11"/>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106</v>
      </c>
    </row>
    <row r="2" spans="1:9" s="16" customFormat="1" ht="20.5" x14ac:dyDescent="0.35">
      <c r="A2" s="15" t="s">
        <v>1</v>
      </c>
    </row>
    <row r="4" spans="1:9" x14ac:dyDescent="0.35">
      <c r="A4" s="17" t="s">
        <v>18</v>
      </c>
    </row>
    <row r="5" spans="1:9" x14ac:dyDescent="0.35">
      <c r="A5" s="18" t="s">
        <v>118</v>
      </c>
    </row>
    <row r="7" spans="1:9" x14ac:dyDescent="0.35">
      <c r="A7" s="17" t="s">
        <v>19</v>
      </c>
    </row>
    <row r="8" spans="1:9" x14ac:dyDescent="0.35">
      <c r="A8" s="18" t="s">
        <v>119</v>
      </c>
    </row>
    <row r="10" spans="1:9" x14ac:dyDescent="0.35">
      <c r="A10" s="17" t="s">
        <v>20</v>
      </c>
    </row>
    <row r="11" spans="1:9" ht="36.65" customHeight="1" x14ac:dyDescent="0.35">
      <c r="A11" s="54" t="s">
        <v>120</v>
      </c>
      <c r="B11" s="54"/>
      <c r="C11" s="54"/>
      <c r="D11" s="54"/>
      <c r="E11" s="54"/>
      <c r="F11" s="54"/>
      <c r="G11" s="54"/>
      <c r="H11" s="54"/>
      <c r="I11" s="10"/>
    </row>
    <row r="13" spans="1:9" x14ac:dyDescent="0.35">
      <c r="A13" s="17" t="s">
        <v>8</v>
      </c>
    </row>
    <row r="14" spans="1:9" x14ac:dyDescent="0.35">
      <c r="A14" s="17" t="s">
        <v>9</v>
      </c>
      <c r="B14" s="30">
        <v>0.78500000000000003</v>
      </c>
      <c r="C14" s="19"/>
    </row>
    <row r="15" spans="1:9" ht="46.5" x14ac:dyDescent="0.35">
      <c r="A15" s="17" t="s">
        <v>10</v>
      </c>
      <c r="B15" s="30" t="s">
        <v>32</v>
      </c>
      <c r="C15" s="19" t="s">
        <v>36</v>
      </c>
    </row>
    <row r="16" spans="1:9" x14ac:dyDescent="0.35">
      <c r="A16" s="17" t="s">
        <v>11</v>
      </c>
      <c r="B16" s="30">
        <v>0.76959999999999995</v>
      </c>
      <c r="C16" s="19"/>
    </row>
    <row r="17" spans="1:3" ht="46.5" x14ac:dyDescent="0.35">
      <c r="A17" s="17" t="s">
        <v>12</v>
      </c>
      <c r="B17" s="30" t="s">
        <v>32</v>
      </c>
      <c r="C17" s="19" t="s">
        <v>91</v>
      </c>
    </row>
    <row r="18" spans="1:3" x14ac:dyDescent="0.35">
      <c r="A18" s="3" t="s">
        <v>13</v>
      </c>
      <c r="B18" s="43">
        <f>'[2]Fall 2021'!$J$18</f>
        <v>0.79</v>
      </c>
      <c r="C18" s="19"/>
    </row>
    <row r="19" spans="1:3" ht="46.5" x14ac:dyDescent="0.35">
      <c r="A19" s="17" t="s">
        <v>14</v>
      </c>
      <c r="B19" s="30" t="s">
        <v>32</v>
      </c>
      <c r="C19" s="19" t="s">
        <v>92</v>
      </c>
    </row>
    <row r="20" spans="1:3" x14ac:dyDescent="0.35">
      <c r="A20" s="17" t="s">
        <v>68</v>
      </c>
      <c r="B20" s="30">
        <v>0.72</v>
      </c>
      <c r="C20" s="19"/>
    </row>
    <row r="21" spans="1:3" ht="46.5" x14ac:dyDescent="0.35">
      <c r="A21" s="17" t="s">
        <v>69</v>
      </c>
      <c r="B21" s="30" t="s">
        <v>32</v>
      </c>
      <c r="C21" s="19" t="s">
        <v>93</v>
      </c>
    </row>
    <row r="22" spans="1:3" x14ac:dyDescent="0.35">
      <c r="A22" s="17" t="s">
        <v>72</v>
      </c>
      <c r="B22" s="30">
        <v>0.80559999999999998</v>
      </c>
      <c r="C22" s="19"/>
    </row>
    <row r="23" spans="1:3" ht="47" thickBot="1" x14ac:dyDescent="0.4">
      <c r="A23" s="17" t="s">
        <v>73</v>
      </c>
      <c r="B23" s="30" t="s">
        <v>32</v>
      </c>
      <c r="C23" s="19" t="s">
        <v>114</v>
      </c>
    </row>
    <row r="24" spans="1:3" ht="16.5" thickTop="1" thickBot="1" x14ac:dyDescent="0.4">
      <c r="A24" s="5" t="s">
        <v>15</v>
      </c>
      <c r="B24" s="44">
        <f>AVERAGE(B14,B16,B18,B20,B22)</f>
        <v>0.77403999999999995</v>
      </c>
    </row>
    <row r="25" spans="1:3" ht="16" thickTop="1" x14ac:dyDescent="0.35">
      <c r="A25" s="20"/>
      <c r="B25" s="45"/>
    </row>
    <row r="26" spans="1:3" x14ac:dyDescent="0.35">
      <c r="A26" s="20"/>
      <c r="B26" s="45"/>
    </row>
    <row r="27" spans="1:3" x14ac:dyDescent="0.35">
      <c r="B27" s="45"/>
    </row>
    <row r="41" spans="1:1" x14ac:dyDescent="0.35">
      <c r="A41" s="3" t="s">
        <v>16</v>
      </c>
    </row>
    <row r="42" spans="1:1" x14ac:dyDescent="0.35">
      <c r="A42" s="3"/>
    </row>
    <row r="43" spans="1:1" x14ac:dyDescent="0.35">
      <c r="A43" s="8"/>
    </row>
    <row r="44" spans="1:1" x14ac:dyDescent="0.35">
      <c r="A44" s="3" t="s">
        <v>17</v>
      </c>
    </row>
    <row r="45" spans="1:1" x14ac:dyDescent="0.35">
      <c r="A45" s="4"/>
    </row>
  </sheetData>
  <mergeCells count="1">
    <mergeCell ref="A11:H11"/>
  </mergeCells>
  <pageMargins left="0.7" right="0.7" top="0.75" bottom="0.75" header="0.3" footer="0.3"/>
  <pageSetup scale="58"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C41D2-5899-4380-982E-07CDB87E4355}">
  <dimension ref="A1:I45"/>
  <sheetViews>
    <sheetView view="pageBreakPreview" topLeftCell="A23" zoomScale="110" zoomScaleNormal="100" zoomScaleSheetLayoutView="110" workbookViewId="0">
      <selection activeCell="A11" sqref="A11:H11"/>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106</v>
      </c>
    </row>
    <row r="2" spans="1:9" s="16" customFormat="1" ht="20.5" x14ac:dyDescent="0.35">
      <c r="A2" s="15" t="s">
        <v>1</v>
      </c>
    </row>
    <row r="4" spans="1:9" x14ac:dyDescent="0.35">
      <c r="A4" s="17" t="s">
        <v>18</v>
      </c>
    </row>
    <row r="5" spans="1:9" x14ac:dyDescent="0.35">
      <c r="A5" s="18" t="s">
        <v>121</v>
      </c>
    </row>
    <row r="7" spans="1:9" x14ac:dyDescent="0.35">
      <c r="A7" s="17" t="s">
        <v>19</v>
      </c>
    </row>
    <row r="8" spans="1:9" x14ac:dyDescent="0.35">
      <c r="A8" s="18" t="s">
        <v>122</v>
      </c>
    </row>
    <row r="10" spans="1:9" x14ac:dyDescent="0.35">
      <c r="A10" s="17" t="s">
        <v>20</v>
      </c>
    </row>
    <row r="11" spans="1:9" ht="36.65" customHeight="1" x14ac:dyDescent="0.35">
      <c r="A11" s="54" t="s">
        <v>123</v>
      </c>
      <c r="B11" s="54"/>
      <c r="C11" s="54"/>
      <c r="D11" s="54"/>
      <c r="E11" s="54"/>
      <c r="F11" s="54"/>
      <c r="G11" s="54"/>
      <c r="H11" s="54"/>
      <c r="I11" s="10"/>
    </row>
    <row r="13" spans="1:9" x14ac:dyDescent="0.35">
      <c r="A13" s="17" t="s">
        <v>8</v>
      </c>
    </row>
    <row r="14" spans="1:9" ht="31" x14ac:dyDescent="0.35">
      <c r="A14" s="17" t="s">
        <v>9</v>
      </c>
      <c r="B14" s="30" t="s">
        <v>32</v>
      </c>
      <c r="C14" s="19" t="s">
        <v>83</v>
      </c>
    </row>
    <row r="15" spans="1:9" x14ac:dyDescent="0.35">
      <c r="A15" s="17" t="s">
        <v>10</v>
      </c>
      <c r="B15" s="30">
        <v>0.79900000000000004</v>
      </c>
      <c r="C15" s="19"/>
    </row>
    <row r="16" spans="1:9" ht="31" x14ac:dyDescent="0.35">
      <c r="A16" s="17" t="s">
        <v>11</v>
      </c>
      <c r="B16" s="30" t="s">
        <v>32</v>
      </c>
      <c r="C16" s="19" t="s">
        <v>84</v>
      </c>
    </row>
    <row r="17" spans="1:3" x14ac:dyDescent="0.35">
      <c r="A17" s="17" t="s">
        <v>12</v>
      </c>
      <c r="B17" s="30">
        <v>0.74450000000000005</v>
      </c>
      <c r="C17" s="19"/>
    </row>
    <row r="18" spans="1:3" ht="31" x14ac:dyDescent="0.35">
      <c r="A18" s="3" t="s">
        <v>13</v>
      </c>
      <c r="B18" s="30" t="s">
        <v>32</v>
      </c>
      <c r="C18" s="19" t="s">
        <v>85</v>
      </c>
    </row>
    <row r="19" spans="1:3" x14ac:dyDescent="0.35">
      <c r="A19" s="3" t="s">
        <v>14</v>
      </c>
      <c r="B19" s="43">
        <f>'[2]Winter 2022'!$J$32</f>
        <v>0.80500000000000005</v>
      </c>
      <c r="C19" s="19"/>
    </row>
    <row r="20" spans="1:3" x14ac:dyDescent="0.35">
      <c r="A20" s="3" t="s">
        <v>68</v>
      </c>
      <c r="B20" s="43">
        <v>0.65</v>
      </c>
      <c r="C20" s="19"/>
    </row>
    <row r="21" spans="1:3" x14ac:dyDescent="0.35">
      <c r="A21" s="3" t="s">
        <v>69</v>
      </c>
      <c r="B21" s="43">
        <v>0.75</v>
      </c>
      <c r="C21" s="19"/>
    </row>
    <row r="22" spans="1:3" x14ac:dyDescent="0.35">
      <c r="A22" s="3" t="s">
        <v>72</v>
      </c>
      <c r="B22" s="43">
        <v>0.83</v>
      </c>
      <c r="C22" s="19"/>
    </row>
    <row r="23" spans="1:3" ht="16" thickBot="1" x14ac:dyDescent="0.4">
      <c r="A23" s="3" t="s">
        <v>73</v>
      </c>
      <c r="B23" s="43">
        <v>0.83899999999999997</v>
      </c>
      <c r="C23" s="19"/>
    </row>
    <row r="24" spans="1:3" ht="16.5" thickTop="1" thickBot="1" x14ac:dyDescent="0.4">
      <c r="A24" s="5" t="s">
        <v>15</v>
      </c>
      <c r="B24" s="44">
        <f>AVERAGE(B15,B17,B19,B20,B21,B22,B23)</f>
        <v>0.77392857142857152</v>
      </c>
    </row>
    <row r="25" spans="1:3" ht="16" thickTop="1" x14ac:dyDescent="0.35">
      <c r="A25" s="20"/>
      <c r="B25" s="45"/>
    </row>
    <row r="26" spans="1:3" x14ac:dyDescent="0.35">
      <c r="A26" s="20"/>
      <c r="B26" s="45"/>
    </row>
    <row r="27" spans="1:3" x14ac:dyDescent="0.35">
      <c r="B27" s="45"/>
    </row>
    <row r="41" spans="1:1" x14ac:dyDescent="0.35">
      <c r="A41" s="3" t="s">
        <v>16</v>
      </c>
    </row>
    <row r="42" spans="1:1" x14ac:dyDescent="0.35">
      <c r="A42" s="3"/>
    </row>
    <row r="43" spans="1:1" x14ac:dyDescent="0.35">
      <c r="A43" s="8"/>
    </row>
    <row r="44" spans="1:1" x14ac:dyDescent="0.35">
      <c r="A44" s="3" t="s">
        <v>17</v>
      </c>
    </row>
    <row r="45" spans="1:1" x14ac:dyDescent="0.35">
      <c r="A45" s="4"/>
    </row>
  </sheetData>
  <mergeCells count="1">
    <mergeCell ref="A11:H11"/>
  </mergeCells>
  <pageMargins left="0.7" right="0.7" top="0.75" bottom="0.75" header="0.3" footer="0.3"/>
  <pageSetup scale="5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E23F2-8331-46E9-816C-2E247C7E6028}">
  <dimension ref="A1:I44"/>
  <sheetViews>
    <sheetView view="pageBreakPreview" topLeftCell="A16" zoomScaleNormal="100" zoomScaleSheetLayoutView="100" workbookViewId="0">
      <selection activeCell="A11" sqref="A11:H11"/>
    </sheetView>
  </sheetViews>
  <sheetFormatPr defaultColWidth="10.83203125" defaultRowHeight="15.5" x14ac:dyDescent="0.35"/>
  <cols>
    <col min="1" max="1" width="14.5" style="18" customWidth="1"/>
    <col min="2" max="2" width="10.83203125" style="18"/>
    <col min="3" max="3" width="24.58203125" style="18" customWidth="1"/>
    <col min="4" max="7" width="10.83203125" style="18"/>
    <col min="8" max="8" width="44.83203125" style="18" customWidth="1"/>
    <col min="9" max="9" width="27.83203125" style="18" customWidth="1"/>
    <col min="10" max="256" width="10.83203125" style="18"/>
    <col min="257" max="257" width="14.5" style="18" customWidth="1"/>
    <col min="258" max="258" width="10.83203125" style="18"/>
    <col min="259" max="259" width="24.58203125" style="18" customWidth="1"/>
    <col min="260" max="263" width="10.83203125" style="18"/>
    <col min="264" max="264" width="44.83203125" style="18" customWidth="1"/>
    <col min="265" max="265" width="27.83203125" style="18" customWidth="1"/>
    <col min="266" max="512" width="10.83203125" style="18"/>
    <col min="513" max="513" width="14.5" style="18" customWidth="1"/>
    <col min="514" max="514" width="10.83203125" style="18"/>
    <col min="515" max="515" width="24.58203125" style="18" customWidth="1"/>
    <col min="516" max="519" width="10.83203125" style="18"/>
    <col min="520" max="520" width="44.83203125" style="18" customWidth="1"/>
    <col min="521" max="521" width="27.83203125" style="18" customWidth="1"/>
    <col min="522" max="768" width="10.83203125" style="18"/>
    <col min="769" max="769" width="14.5" style="18" customWidth="1"/>
    <col min="770" max="770" width="10.83203125" style="18"/>
    <col min="771" max="771" width="24.58203125" style="18" customWidth="1"/>
    <col min="772" max="775" width="10.83203125" style="18"/>
    <col min="776" max="776" width="44.83203125" style="18" customWidth="1"/>
    <col min="777" max="777" width="27.83203125" style="18" customWidth="1"/>
    <col min="778" max="1024" width="10.83203125" style="18"/>
    <col min="1025" max="1025" width="14.5" style="18" customWidth="1"/>
    <col min="1026" max="1026" width="10.83203125" style="18"/>
    <col min="1027" max="1027" width="24.58203125" style="18" customWidth="1"/>
    <col min="1028" max="1031" width="10.83203125" style="18"/>
    <col min="1032" max="1032" width="44.83203125" style="18" customWidth="1"/>
    <col min="1033" max="1033" width="27.83203125" style="18" customWidth="1"/>
    <col min="1034" max="1280" width="10.83203125" style="18"/>
    <col min="1281" max="1281" width="14.5" style="18" customWidth="1"/>
    <col min="1282" max="1282" width="10.83203125" style="18"/>
    <col min="1283" max="1283" width="24.58203125" style="18" customWidth="1"/>
    <col min="1284" max="1287" width="10.83203125" style="18"/>
    <col min="1288" max="1288" width="44.83203125" style="18" customWidth="1"/>
    <col min="1289" max="1289" width="27.83203125" style="18" customWidth="1"/>
    <col min="1290" max="1536" width="10.83203125" style="18"/>
    <col min="1537" max="1537" width="14.5" style="18" customWidth="1"/>
    <col min="1538" max="1538" width="10.83203125" style="18"/>
    <col min="1539" max="1539" width="24.58203125" style="18" customWidth="1"/>
    <col min="1540" max="1543" width="10.83203125" style="18"/>
    <col min="1544" max="1544" width="44.83203125" style="18" customWidth="1"/>
    <col min="1545" max="1545" width="27.83203125" style="18" customWidth="1"/>
    <col min="1546" max="1792" width="10.83203125" style="18"/>
    <col min="1793" max="1793" width="14.5" style="18" customWidth="1"/>
    <col min="1794" max="1794" width="10.83203125" style="18"/>
    <col min="1795" max="1795" width="24.58203125" style="18" customWidth="1"/>
    <col min="1796" max="1799" width="10.83203125" style="18"/>
    <col min="1800" max="1800" width="44.83203125" style="18" customWidth="1"/>
    <col min="1801" max="1801" width="27.83203125" style="18" customWidth="1"/>
    <col min="1802" max="2048" width="10.83203125" style="18"/>
    <col min="2049" max="2049" width="14.5" style="18" customWidth="1"/>
    <col min="2050" max="2050" width="10.83203125" style="18"/>
    <col min="2051" max="2051" width="24.58203125" style="18" customWidth="1"/>
    <col min="2052" max="2055" width="10.83203125" style="18"/>
    <col min="2056" max="2056" width="44.83203125" style="18" customWidth="1"/>
    <col min="2057" max="2057" width="27.83203125" style="18" customWidth="1"/>
    <col min="2058" max="2304" width="10.83203125" style="18"/>
    <col min="2305" max="2305" width="14.5" style="18" customWidth="1"/>
    <col min="2306" max="2306" width="10.83203125" style="18"/>
    <col min="2307" max="2307" width="24.58203125" style="18" customWidth="1"/>
    <col min="2308" max="2311" width="10.83203125" style="18"/>
    <col min="2312" max="2312" width="44.83203125" style="18" customWidth="1"/>
    <col min="2313" max="2313" width="27.83203125" style="18" customWidth="1"/>
    <col min="2314" max="2560" width="10.83203125" style="18"/>
    <col min="2561" max="2561" width="14.5" style="18" customWidth="1"/>
    <col min="2562" max="2562" width="10.83203125" style="18"/>
    <col min="2563" max="2563" width="24.58203125" style="18" customWidth="1"/>
    <col min="2564" max="2567" width="10.83203125" style="18"/>
    <col min="2568" max="2568" width="44.83203125" style="18" customWidth="1"/>
    <col min="2569" max="2569" width="27.83203125" style="18" customWidth="1"/>
    <col min="2570" max="2816" width="10.83203125" style="18"/>
    <col min="2817" max="2817" width="14.5" style="18" customWidth="1"/>
    <col min="2818" max="2818" width="10.83203125" style="18"/>
    <col min="2819" max="2819" width="24.58203125" style="18" customWidth="1"/>
    <col min="2820" max="2823" width="10.83203125" style="18"/>
    <col min="2824" max="2824" width="44.83203125" style="18" customWidth="1"/>
    <col min="2825" max="2825" width="27.83203125" style="18" customWidth="1"/>
    <col min="2826" max="3072" width="10.83203125" style="18"/>
    <col min="3073" max="3073" width="14.5" style="18" customWidth="1"/>
    <col min="3074" max="3074" width="10.83203125" style="18"/>
    <col min="3075" max="3075" width="24.58203125" style="18" customWidth="1"/>
    <col min="3076" max="3079" width="10.83203125" style="18"/>
    <col min="3080" max="3080" width="44.83203125" style="18" customWidth="1"/>
    <col min="3081" max="3081" width="27.83203125" style="18" customWidth="1"/>
    <col min="3082" max="3328" width="10.83203125" style="18"/>
    <col min="3329" max="3329" width="14.5" style="18" customWidth="1"/>
    <col min="3330" max="3330" width="10.83203125" style="18"/>
    <col min="3331" max="3331" width="24.58203125" style="18" customWidth="1"/>
    <col min="3332" max="3335" width="10.83203125" style="18"/>
    <col min="3336" max="3336" width="44.83203125" style="18" customWidth="1"/>
    <col min="3337" max="3337" width="27.83203125" style="18" customWidth="1"/>
    <col min="3338" max="3584" width="10.83203125" style="18"/>
    <col min="3585" max="3585" width="14.5" style="18" customWidth="1"/>
    <col min="3586" max="3586" width="10.83203125" style="18"/>
    <col min="3587" max="3587" width="24.58203125" style="18" customWidth="1"/>
    <col min="3588" max="3591" width="10.83203125" style="18"/>
    <col min="3592" max="3592" width="44.83203125" style="18" customWidth="1"/>
    <col min="3593" max="3593" width="27.83203125" style="18" customWidth="1"/>
    <col min="3594" max="3840" width="10.83203125" style="18"/>
    <col min="3841" max="3841" width="14.5" style="18" customWidth="1"/>
    <col min="3842" max="3842" width="10.83203125" style="18"/>
    <col min="3843" max="3843" width="24.58203125" style="18" customWidth="1"/>
    <col min="3844" max="3847" width="10.83203125" style="18"/>
    <col min="3848" max="3848" width="44.83203125" style="18" customWidth="1"/>
    <col min="3849" max="3849" width="27.83203125" style="18" customWidth="1"/>
    <col min="3850" max="4096" width="10.83203125" style="18"/>
    <col min="4097" max="4097" width="14.5" style="18" customWidth="1"/>
    <col min="4098" max="4098" width="10.83203125" style="18"/>
    <col min="4099" max="4099" width="24.58203125" style="18" customWidth="1"/>
    <col min="4100" max="4103" width="10.83203125" style="18"/>
    <col min="4104" max="4104" width="44.83203125" style="18" customWidth="1"/>
    <col min="4105" max="4105" width="27.83203125" style="18" customWidth="1"/>
    <col min="4106" max="4352" width="10.83203125" style="18"/>
    <col min="4353" max="4353" width="14.5" style="18" customWidth="1"/>
    <col min="4354" max="4354" width="10.83203125" style="18"/>
    <col min="4355" max="4355" width="24.58203125" style="18" customWidth="1"/>
    <col min="4356" max="4359" width="10.83203125" style="18"/>
    <col min="4360" max="4360" width="44.83203125" style="18" customWidth="1"/>
    <col min="4361" max="4361" width="27.83203125" style="18" customWidth="1"/>
    <col min="4362" max="4608" width="10.83203125" style="18"/>
    <col min="4609" max="4609" width="14.5" style="18" customWidth="1"/>
    <col min="4610" max="4610" width="10.83203125" style="18"/>
    <col min="4611" max="4611" width="24.58203125" style="18" customWidth="1"/>
    <col min="4612" max="4615" width="10.83203125" style="18"/>
    <col min="4616" max="4616" width="44.83203125" style="18" customWidth="1"/>
    <col min="4617" max="4617" width="27.83203125" style="18" customWidth="1"/>
    <col min="4618" max="4864" width="10.83203125" style="18"/>
    <col min="4865" max="4865" width="14.5" style="18" customWidth="1"/>
    <col min="4866" max="4866" width="10.83203125" style="18"/>
    <col min="4867" max="4867" width="24.58203125" style="18" customWidth="1"/>
    <col min="4868" max="4871" width="10.83203125" style="18"/>
    <col min="4872" max="4872" width="44.83203125" style="18" customWidth="1"/>
    <col min="4873" max="4873" width="27.83203125" style="18" customWidth="1"/>
    <col min="4874" max="5120" width="10.83203125" style="18"/>
    <col min="5121" max="5121" width="14.5" style="18" customWidth="1"/>
    <col min="5122" max="5122" width="10.83203125" style="18"/>
    <col min="5123" max="5123" width="24.58203125" style="18" customWidth="1"/>
    <col min="5124" max="5127" width="10.83203125" style="18"/>
    <col min="5128" max="5128" width="44.83203125" style="18" customWidth="1"/>
    <col min="5129" max="5129" width="27.83203125" style="18" customWidth="1"/>
    <col min="5130" max="5376" width="10.83203125" style="18"/>
    <col min="5377" max="5377" width="14.5" style="18" customWidth="1"/>
    <col min="5378" max="5378" width="10.83203125" style="18"/>
    <col min="5379" max="5379" width="24.58203125" style="18" customWidth="1"/>
    <col min="5380" max="5383" width="10.83203125" style="18"/>
    <col min="5384" max="5384" width="44.83203125" style="18" customWidth="1"/>
    <col min="5385" max="5385" width="27.83203125" style="18" customWidth="1"/>
    <col min="5386" max="5632" width="10.83203125" style="18"/>
    <col min="5633" max="5633" width="14.5" style="18" customWidth="1"/>
    <col min="5634" max="5634" width="10.83203125" style="18"/>
    <col min="5635" max="5635" width="24.58203125" style="18" customWidth="1"/>
    <col min="5636" max="5639" width="10.83203125" style="18"/>
    <col min="5640" max="5640" width="44.83203125" style="18" customWidth="1"/>
    <col min="5641" max="5641" width="27.83203125" style="18" customWidth="1"/>
    <col min="5642" max="5888" width="10.83203125" style="18"/>
    <col min="5889" max="5889" width="14.5" style="18" customWidth="1"/>
    <col min="5890" max="5890" width="10.83203125" style="18"/>
    <col min="5891" max="5891" width="24.58203125" style="18" customWidth="1"/>
    <col min="5892" max="5895" width="10.83203125" style="18"/>
    <col min="5896" max="5896" width="44.83203125" style="18" customWidth="1"/>
    <col min="5897" max="5897" width="27.83203125" style="18" customWidth="1"/>
    <col min="5898" max="6144" width="10.83203125" style="18"/>
    <col min="6145" max="6145" width="14.5" style="18" customWidth="1"/>
    <col min="6146" max="6146" width="10.83203125" style="18"/>
    <col min="6147" max="6147" width="24.58203125" style="18" customWidth="1"/>
    <col min="6148" max="6151" width="10.83203125" style="18"/>
    <col min="6152" max="6152" width="44.83203125" style="18" customWidth="1"/>
    <col min="6153" max="6153" width="27.83203125" style="18" customWidth="1"/>
    <col min="6154" max="6400" width="10.83203125" style="18"/>
    <col min="6401" max="6401" width="14.5" style="18" customWidth="1"/>
    <col min="6402" max="6402" width="10.83203125" style="18"/>
    <col min="6403" max="6403" width="24.58203125" style="18" customWidth="1"/>
    <col min="6404" max="6407" width="10.83203125" style="18"/>
    <col min="6408" max="6408" width="44.83203125" style="18" customWidth="1"/>
    <col min="6409" max="6409" width="27.83203125" style="18" customWidth="1"/>
    <col min="6410" max="6656" width="10.83203125" style="18"/>
    <col min="6657" max="6657" width="14.5" style="18" customWidth="1"/>
    <col min="6658" max="6658" width="10.83203125" style="18"/>
    <col min="6659" max="6659" width="24.58203125" style="18" customWidth="1"/>
    <col min="6660" max="6663" width="10.83203125" style="18"/>
    <col min="6664" max="6664" width="44.83203125" style="18" customWidth="1"/>
    <col min="6665" max="6665" width="27.83203125" style="18" customWidth="1"/>
    <col min="6666" max="6912" width="10.83203125" style="18"/>
    <col min="6913" max="6913" width="14.5" style="18" customWidth="1"/>
    <col min="6914" max="6914" width="10.83203125" style="18"/>
    <col min="6915" max="6915" width="24.58203125" style="18" customWidth="1"/>
    <col min="6916" max="6919" width="10.83203125" style="18"/>
    <col min="6920" max="6920" width="44.83203125" style="18" customWidth="1"/>
    <col min="6921" max="6921" width="27.83203125" style="18" customWidth="1"/>
    <col min="6922" max="7168" width="10.83203125" style="18"/>
    <col min="7169" max="7169" width="14.5" style="18" customWidth="1"/>
    <col min="7170" max="7170" width="10.83203125" style="18"/>
    <col min="7171" max="7171" width="24.58203125" style="18" customWidth="1"/>
    <col min="7172" max="7175" width="10.83203125" style="18"/>
    <col min="7176" max="7176" width="44.83203125" style="18" customWidth="1"/>
    <col min="7177" max="7177" width="27.83203125" style="18" customWidth="1"/>
    <col min="7178" max="7424" width="10.83203125" style="18"/>
    <col min="7425" max="7425" width="14.5" style="18" customWidth="1"/>
    <col min="7426" max="7426" width="10.83203125" style="18"/>
    <col min="7427" max="7427" width="24.58203125" style="18" customWidth="1"/>
    <col min="7428" max="7431" width="10.83203125" style="18"/>
    <col min="7432" max="7432" width="44.83203125" style="18" customWidth="1"/>
    <col min="7433" max="7433" width="27.83203125" style="18" customWidth="1"/>
    <col min="7434" max="7680" width="10.83203125" style="18"/>
    <col min="7681" max="7681" width="14.5" style="18" customWidth="1"/>
    <col min="7682" max="7682" width="10.83203125" style="18"/>
    <col min="7683" max="7683" width="24.58203125" style="18" customWidth="1"/>
    <col min="7684" max="7687" width="10.83203125" style="18"/>
    <col min="7688" max="7688" width="44.83203125" style="18" customWidth="1"/>
    <col min="7689" max="7689" width="27.83203125" style="18" customWidth="1"/>
    <col min="7690" max="7936" width="10.83203125" style="18"/>
    <col min="7937" max="7937" width="14.5" style="18" customWidth="1"/>
    <col min="7938" max="7938" width="10.83203125" style="18"/>
    <col min="7939" max="7939" width="24.58203125" style="18" customWidth="1"/>
    <col min="7940" max="7943" width="10.83203125" style="18"/>
    <col min="7944" max="7944" width="44.83203125" style="18" customWidth="1"/>
    <col min="7945" max="7945" width="27.83203125" style="18" customWidth="1"/>
    <col min="7946" max="8192" width="10.83203125" style="18"/>
    <col min="8193" max="8193" width="14.5" style="18" customWidth="1"/>
    <col min="8194" max="8194" width="10.83203125" style="18"/>
    <col min="8195" max="8195" width="24.58203125" style="18" customWidth="1"/>
    <col min="8196" max="8199" width="10.83203125" style="18"/>
    <col min="8200" max="8200" width="44.83203125" style="18" customWidth="1"/>
    <col min="8201" max="8201" width="27.83203125" style="18" customWidth="1"/>
    <col min="8202" max="8448" width="10.83203125" style="18"/>
    <col min="8449" max="8449" width="14.5" style="18" customWidth="1"/>
    <col min="8450" max="8450" width="10.83203125" style="18"/>
    <col min="8451" max="8451" width="24.58203125" style="18" customWidth="1"/>
    <col min="8452" max="8455" width="10.83203125" style="18"/>
    <col min="8456" max="8456" width="44.83203125" style="18" customWidth="1"/>
    <col min="8457" max="8457" width="27.83203125" style="18" customWidth="1"/>
    <col min="8458" max="8704" width="10.83203125" style="18"/>
    <col min="8705" max="8705" width="14.5" style="18" customWidth="1"/>
    <col min="8706" max="8706" width="10.83203125" style="18"/>
    <col min="8707" max="8707" width="24.58203125" style="18" customWidth="1"/>
    <col min="8708" max="8711" width="10.83203125" style="18"/>
    <col min="8712" max="8712" width="44.83203125" style="18" customWidth="1"/>
    <col min="8713" max="8713" width="27.83203125" style="18" customWidth="1"/>
    <col min="8714" max="8960" width="10.83203125" style="18"/>
    <col min="8961" max="8961" width="14.5" style="18" customWidth="1"/>
    <col min="8962" max="8962" width="10.83203125" style="18"/>
    <col min="8963" max="8963" width="24.58203125" style="18" customWidth="1"/>
    <col min="8964" max="8967" width="10.83203125" style="18"/>
    <col min="8968" max="8968" width="44.83203125" style="18" customWidth="1"/>
    <col min="8969" max="8969" width="27.83203125" style="18" customWidth="1"/>
    <col min="8970" max="9216" width="10.83203125" style="18"/>
    <col min="9217" max="9217" width="14.5" style="18" customWidth="1"/>
    <col min="9218" max="9218" width="10.83203125" style="18"/>
    <col min="9219" max="9219" width="24.58203125" style="18" customWidth="1"/>
    <col min="9220" max="9223" width="10.83203125" style="18"/>
    <col min="9224" max="9224" width="44.83203125" style="18" customWidth="1"/>
    <col min="9225" max="9225" width="27.83203125" style="18" customWidth="1"/>
    <col min="9226" max="9472" width="10.83203125" style="18"/>
    <col min="9473" max="9473" width="14.5" style="18" customWidth="1"/>
    <col min="9474" max="9474" width="10.83203125" style="18"/>
    <col min="9475" max="9475" width="24.58203125" style="18" customWidth="1"/>
    <col min="9476" max="9479" width="10.83203125" style="18"/>
    <col min="9480" max="9480" width="44.83203125" style="18" customWidth="1"/>
    <col min="9481" max="9481" width="27.83203125" style="18" customWidth="1"/>
    <col min="9482" max="9728" width="10.83203125" style="18"/>
    <col min="9729" max="9729" width="14.5" style="18" customWidth="1"/>
    <col min="9730" max="9730" width="10.83203125" style="18"/>
    <col min="9731" max="9731" width="24.58203125" style="18" customWidth="1"/>
    <col min="9732" max="9735" width="10.83203125" style="18"/>
    <col min="9736" max="9736" width="44.83203125" style="18" customWidth="1"/>
    <col min="9737" max="9737" width="27.83203125" style="18" customWidth="1"/>
    <col min="9738" max="9984" width="10.83203125" style="18"/>
    <col min="9985" max="9985" width="14.5" style="18" customWidth="1"/>
    <col min="9986" max="9986" width="10.83203125" style="18"/>
    <col min="9987" max="9987" width="24.58203125" style="18" customWidth="1"/>
    <col min="9988" max="9991" width="10.83203125" style="18"/>
    <col min="9992" max="9992" width="44.83203125" style="18" customWidth="1"/>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7" width="10.83203125" style="18"/>
    <col min="10248" max="10248" width="44.83203125" style="18" customWidth="1"/>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3" width="10.83203125" style="18"/>
    <col min="10504" max="10504" width="44.83203125" style="18" customWidth="1"/>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59" width="10.83203125" style="18"/>
    <col min="10760" max="10760" width="44.83203125" style="18" customWidth="1"/>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5" width="10.83203125" style="18"/>
    <col min="11016" max="11016" width="44.83203125" style="18" customWidth="1"/>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1" width="10.83203125" style="18"/>
    <col min="11272" max="11272" width="44.83203125" style="18" customWidth="1"/>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7" width="10.83203125" style="18"/>
    <col min="11528" max="11528" width="44.83203125" style="18" customWidth="1"/>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3" width="10.83203125" style="18"/>
    <col min="11784" max="11784" width="44.83203125" style="18" customWidth="1"/>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39" width="10.83203125" style="18"/>
    <col min="12040" max="12040" width="44.83203125" style="18" customWidth="1"/>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5" width="10.83203125" style="18"/>
    <col min="12296" max="12296" width="44.83203125" style="18" customWidth="1"/>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1" width="10.83203125" style="18"/>
    <col min="12552" max="12552" width="44.83203125" style="18" customWidth="1"/>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7" width="10.83203125" style="18"/>
    <col min="12808" max="12808" width="44.83203125" style="18" customWidth="1"/>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3" width="10.83203125" style="18"/>
    <col min="13064" max="13064" width="44.83203125" style="18" customWidth="1"/>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19" width="10.83203125" style="18"/>
    <col min="13320" max="13320" width="44.83203125" style="18" customWidth="1"/>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5" width="10.83203125" style="18"/>
    <col min="13576" max="13576" width="44.83203125" style="18" customWidth="1"/>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1" width="10.83203125" style="18"/>
    <col min="13832" max="13832" width="44.83203125" style="18" customWidth="1"/>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7" width="10.83203125" style="18"/>
    <col min="14088" max="14088" width="44.83203125" style="18" customWidth="1"/>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3" width="10.83203125" style="18"/>
    <col min="14344" max="14344" width="44.83203125" style="18" customWidth="1"/>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599" width="10.83203125" style="18"/>
    <col min="14600" max="14600" width="44.83203125" style="18" customWidth="1"/>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5" width="10.83203125" style="18"/>
    <col min="14856" max="14856" width="44.83203125" style="18" customWidth="1"/>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1" width="10.83203125" style="18"/>
    <col min="15112" max="15112" width="44.83203125" style="18" customWidth="1"/>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7" width="10.83203125" style="18"/>
    <col min="15368" max="15368" width="44.83203125" style="18" customWidth="1"/>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3" width="10.83203125" style="18"/>
    <col min="15624" max="15624" width="44.83203125" style="18" customWidth="1"/>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79" width="10.83203125" style="18"/>
    <col min="15880" max="15880" width="44.83203125" style="18" customWidth="1"/>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5" width="10.83203125" style="18"/>
    <col min="16136" max="16136" width="44.83203125" style="18" customWidth="1"/>
    <col min="16137" max="16137" width="27.83203125" style="18" customWidth="1"/>
    <col min="16138" max="16384" width="10.83203125" style="18"/>
  </cols>
  <sheetData>
    <row r="1" spans="1:9" s="16" customFormat="1" ht="20.5" x14ac:dyDescent="0.35">
      <c r="A1" s="15" t="s">
        <v>106</v>
      </c>
    </row>
    <row r="2" spans="1:9" s="16" customFormat="1" ht="20.5" x14ac:dyDescent="0.35">
      <c r="A2" s="15" t="s">
        <v>1</v>
      </c>
    </row>
    <row r="4" spans="1:9" x14ac:dyDescent="0.35">
      <c r="A4" s="17" t="s">
        <v>18</v>
      </c>
    </row>
    <row r="5" spans="1:9" x14ac:dyDescent="0.35">
      <c r="A5" s="18" t="s">
        <v>124</v>
      </c>
    </row>
    <row r="7" spans="1:9" x14ac:dyDescent="0.35">
      <c r="A7" s="17" t="s">
        <v>19</v>
      </c>
    </row>
    <row r="8" spans="1:9" x14ac:dyDescent="0.35">
      <c r="A8" s="18" t="s">
        <v>122</v>
      </c>
    </row>
    <row r="10" spans="1:9" x14ac:dyDescent="0.35">
      <c r="A10" s="17" t="s">
        <v>20</v>
      </c>
    </row>
    <row r="11" spans="1:9" ht="36.65" customHeight="1" x14ac:dyDescent="0.35">
      <c r="A11" s="54" t="s">
        <v>125</v>
      </c>
      <c r="B11" s="54"/>
      <c r="C11" s="54"/>
      <c r="D11" s="54"/>
      <c r="E11" s="54"/>
      <c r="F11" s="54"/>
      <c r="G11" s="54"/>
      <c r="H11" s="54"/>
      <c r="I11" s="10"/>
    </row>
    <row r="13" spans="1:9" x14ac:dyDescent="0.35">
      <c r="A13" s="17" t="s">
        <v>8</v>
      </c>
    </row>
    <row r="14" spans="1:9" ht="31" x14ac:dyDescent="0.35">
      <c r="A14" s="17" t="s">
        <v>9</v>
      </c>
      <c r="B14" s="30" t="s">
        <v>32</v>
      </c>
      <c r="C14" s="19" t="s">
        <v>83</v>
      </c>
    </row>
    <row r="15" spans="1:9" x14ac:dyDescent="0.35">
      <c r="A15" s="17" t="s">
        <v>10</v>
      </c>
      <c r="B15" s="30">
        <v>0.70099999999999996</v>
      </c>
      <c r="C15" s="19"/>
    </row>
    <row r="16" spans="1:9" ht="31" x14ac:dyDescent="0.35">
      <c r="A16" s="17" t="s">
        <v>11</v>
      </c>
      <c r="B16" s="30" t="s">
        <v>32</v>
      </c>
      <c r="C16" s="19" t="s">
        <v>84</v>
      </c>
    </row>
    <row r="17" spans="1:3" x14ac:dyDescent="0.35">
      <c r="A17" s="17" t="s">
        <v>12</v>
      </c>
      <c r="B17" s="30">
        <v>0.67949999999999999</v>
      </c>
      <c r="C17" s="19"/>
    </row>
    <row r="18" spans="1:3" ht="31" x14ac:dyDescent="0.35">
      <c r="A18" s="3" t="s">
        <v>13</v>
      </c>
      <c r="B18" s="30" t="s">
        <v>32</v>
      </c>
      <c r="C18" s="19" t="s">
        <v>85</v>
      </c>
    </row>
    <row r="19" spans="1:3" x14ac:dyDescent="0.35">
      <c r="A19" s="3" t="s">
        <v>14</v>
      </c>
      <c r="B19" s="43">
        <f>'[2]Winter 2022'!$J$34</f>
        <v>0.69</v>
      </c>
      <c r="C19" s="19"/>
    </row>
    <row r="20" spans="1:3" x14ac:dyDescent="0.35">
      <c r="A20" s="3" t="s">
        <v>68</v>
      </c>
      <c r="B20" s="43">
        <v>0.7</v>
      </c>
      <c r="C20" s="19"/>
    </row>
    <row r="21" spans="1:3" x14ac:dyDescent="0.35">
      <c r="A21" s="3" t="s">
        <v>69</v>
      </c>
      <c r="B21" s="43">
        <v>0.74</v>
      </c>
      <c r="C21" s="19"/>
    </row>
    <row r="22" spans="1:3" x14ac:dyDescent="0.35">
      <c r="A22" s="3" t="s">
        <v>72</v>
      </c>
      <c r="B22" s="43">
        <v>0.67</v>
      </c>
      <c r="C22" s="19"/>
    </row>
    <row r="23" spans="1:3" ht="16" thickBot="1" x14ac:dyDescent="0.4">
      <c r="A23" s="3" t="s">
        <v>73</v>
      </c>
      <c r="B23" s="43">
        <v>0.70499999999999996</v>
      </c>
      <c r="C23" s="19"/>
    </row>
    <row r="24" spans="1:3" ht="16.5" thickTop="1" thickBot="1" x14ac:dyDescent="0.4">
      <c r="A24" s="5" t="s">
        <v>15</v>
      </c>
      <c r="B24" s="44">
        <f>AVERAGE(B15,B17,B19,B20,B21,B22,B23)</f>
        <v>0.69792857142857145</v>
      </c>
    </row>
    <row r="25" spans="1:3" ht="16" thickTop="1" x14ac:dyDescent="0.35">
      <c r="A25" s="20"/>
      <c r="B25" s="45"/>
    </row>
    <row r="26" spans="1:3" x14ac:dyDescent="0.35">
      <c r="A26" s="20"/>
      <c r="B26" s="45"/>
    </row>
    <row r="27" spans="1:3" x14ac:dyDescent="0.35">
      <c r="B27" s="45"/>
    </row>
    <row r="37" spans="1:7" x14ac:dyDescent="0.35">
      <c r="G37" s="46"/>
    </row>
    <row r="38" spans="1:7" x14ac:dyDescent="0.35">
      <c r="G38" s="46"/>
    </row>
    <row r="39" spans="1:7" x14ac:dyDescent="0.35">
      <c r="G39" s="46"/>
    </row>
    <row r="40" spans="1:7" x14ac:dyDescent="0.35">
      <c r="G40" s="46"/>
    </row>
    <row r="41" spans="1:7" x14ac:dyDescent="0.35">
      <c r="A41" s="17" t="s">
        <v>16</v>
      </c>
    </row>
    <row r="42" spans="1:7" x14ac:dyDescent="0.35">
      <c r="A42" s="17"/>
    </row>
    <row r="43" spans="1:7" x14ac:dyDescent="0.35">
      <c r="A43" s="47"/>
    </row>
    <row r="44" spans="1:7" x14ac:dyDescent="0.35">
      <c r="A44" s="17" t="s">
        <v>17</v>
      </c>
    </row>
  </sheetData>
  <mergeCells count="1">
    <mergeCell ref="A11:H11"/>
  </mergeCells>
  <pageMargins left="0.7" right="0.7" top="0.75" bottom="0.75" header="0.3" footer="0.3"/>
  <pageSetup scale="5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F5551-E711-4928-B17E-F34270AA7F89}">
  <dimension ref="A1:I44"/>
  <sheetViews>
    <sheetView view="pageBreakPreview" topLeftCell="A19" zoomScaleNormal="100" zoomScaleSheetLayoutView="100" workbookViewId="0">
      <selection activeCell="A11" sqref="A11:H11"/>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106</v>
      </c>
    </row>
    <row r="2" spans="1:9" s="16" customFormat="1" ht="20.5" x14ac:dyDescent="0.35">
      <c r="A2" s="15" t="s">
        <v>1</v>
      </c>
    </row>
    <row r="4" spans="1:9" x14ac:dyDescent="0.35">
      <c r="A4" s="17" t="s">
        <v>18</v>
      </c>
    </row>
    <row r="5" spans="1:9" x14ac:dyDescent="0.35">
      <c r="A5" s="18" t="s">
        <v>126</v>
      </c>
    </row>
    <row r="7" spans="1:9" x14ac:dyDescent="0.35">
      <c r="A7" s="17" t="s">
        <v>19</v>
      </c>
    </row>
    <row r="8" spans="1:9" x14ac:dyDescent="0.35">
      <c r="A8" s="18" t="s">
        <v>127</v>
      </c>
    </row>
    <row r="10" spans="1:9" x14ac:dyDescent="0.35">
      <c r="A10" s="17" t="s">
        <v>20</v>
      </c>
    </row>
    <row r="11" spans="1:9" ht="36.65" customHeight="1" x14ac:dyDescent="0.35">
      <c r="A11" s="54" t="s">
        <v>128</v>
      </c>
      <c r="B11" s="54"/>
      <c r="C11" s="54"/>
      <c r="D11" s="54"/>
      <c r="E11" s="54"/>
      <c r="F11" s="54"/>
      <c r="G11" s="54"/>
      <c r="H11" s="54"/>
      <c r="I11" s="10"/>
    </row>
    <row r="13" spans="1:9" x14ac:dyDescent="0.35">
      <c r="A13" s="17" t="s">
        <v>8</v>
      </c>
    </row>
    <row r="14" spans="1:9" x14ac:dyDescent="0.35">
      <c r="A14" s="17" t="s">
        <v>9</v>
      </c>
      <c r="B14" s="30">
        <v>0.73299999999999998</v>
      </c>
      <c r="C14" s="19"/>
    </row>
    <row r="15" spans="1:9" ht="46.5" x14ac:dyDescent="0.35">
      <c r="A15" s="17" t="s">
        <v>10</v>
      </c>
      <c r="B15" s="30" t="s">
        <v>32</v>
      </c>
      <c r="C15" s="19" t="s">
        <v>36</v>
      </c>
    </row>
    <row r="16" spans="1:9" x14ac:dyDescent="0.35">
      <c r="A16" s="17" t="s">
        <v>11</v>
      </c>
      <c r="B16" s="30">
        <v>0.73099999999999998</v>
      </c>
      <c r="C16" s="19"/>
    </row>
    <row r="17" spans="1:3" ht="46.5" x14ac:dyDescent="0.35">
      <c r="A17" s="17" t="s">
        <v>12</v>
      </c>
      <c r="B17" s="30" t="s">
        <v>32</v>
      </c>
      <c r="C17" s="19" t="s">
        <v>36</v>
      </c>
    </row>
    <row r="18" spans="1:3" x14ac:dyDescent="0.35">
      <c r="A18" s="3" t="s">
        <v>13</v>
      </c>
      <c r="B18" s="30">
        <f>'[2]Fall 2021'!$J$21</f>
        <v>0.87</v>
      </c>
      <c r="C18" s="19"/>
    </row>
    <row r="19" spans="1:3" ht="46.5" x14ac:dyDescent="0.35">
      <c r="A19" s="3" t="s">
        <v>14</v>
      </c>
      <c r="B19" s="30" t="s">
        <v>32</v>
      </c>
      <c r="C19" s="19" t="s">
        <v>92</v>
      </c>
    </row>
    <row r="20" spans="1:3" x14ac:dyDescent="0.35">
      <c r="A20" s="3" t="s">
        <v>68</v>
      </c>
      <c r="B20" s="30">
        <v>0.84099999999999997</v>
      </c>
      <c r="C20" s="19"/>
    </row>
    <row r="21" spans="1:3" ht="46.5" x14ac:dyDescent="0.35">
      <c r="A21" s="3" t="s">
        <v>69</v>
      </c>
      <c r="B21" s="30" t="s">
        <v>32</v>
      </c>
      <c r="C21" s="19" t="s">
        <v>93</v>
      </c>
    </row>
    <row r="22" spans="1:3" x14ac:dyDescent="0.35">
      <c r="A22" s="3" t="s">
        <v>72</v>
      </c>
      <c r="B22" s="30">
        <v>0.83460000000000001</v>
      </c>
      <c r="C22" s="19"/>
    </row>
    <row r="23" spans="1:3" ht="47" thickBot="1" x14ac:dyDescent="0.4">
      <c r="A23" s="3" t="s">
        <v>73</v>
      </c>
      <c r="B23" s="30" t="s">
        <v>32</v>
      </c>
      <c r="C23" s="19" t="s">
        <v>114</v>
      </c>
    </row>
    <row r="24" spans="1:3" ht="16.5" thickTop="1" thickBot="1" x14ac:dyDescent="0.4">
      <c r="A24" s="5" t="s">
        <v>15</v>
      </c>
      <c r="B24" s="44">
        <f>AVERAGE(B14,B16,B18,B20,B22)</f>
        <v>0.80191999999999997</v>
      </c>
    </row>
    <row r="25" spans="1:3" ht="16" thickTop="1" x14ac:dyDescent="0.35">
      <c r="A25" s="20"/>
      <c r="B25" s="45"/>
    </row>
    <row r="26" spans="1:3" x14ac:dyDescent="0.35">
      <c r="A26" s="20"/>
      <c r="B26" s="45"/>
    </row>
    <row r="27" spans="1:3" x14ac:dyDescent="0.35">
      <c r="B27" s="45"/>
    </row>
    <row r="41" spans="1:1" x14ac:dyDescent="0.35">
      <c r="A41" s="17" t="s">
        <v>16</v>
      </c>
    </row>
    <row r="42" spans="1:1" x14ac:dyDescent="0.35">
      <c r="A42" s="17"/>
    </row>
    <row r="43" spans="1:1" x14ac:dyDescent="0.35">
      <c r="A43" s="47"/>
    </row>
    <row r="44" spans="1:1" x14ac:dyDescent="0.35">
      <c r="A44" s="17" t="s">
        <v>17</v>
      </c>
    </row>
  </sheetData>
  <mergeCells count="1">
    <mergeCell ref="A11:H11"/>
  </mergeCells>
  <pageMargins left="0.7" right="0.7" top="0.75" bottom="0.75" header="0.3" footer="0.3"/>
  <pageSetup scale="58"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9E617-4B60-4B2C-B4F9-D28C63731C23}">
  <dimension ref="A1:I44"/>
  <sheetViews>
    <sheetView view="pageBreakPreview" topLeftCell="A22" zoomScale="110" zoomScaleNormal="100" zoomScaleSheetLayoutView="110" workbookViewId="0">
      <selection activeCell="A11" sqref="A11:H11"/>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106</v>
      </c>
    </row>
    <row r="2" spans="1:9" s="16" customFormat="1" ht="20.5" x14ac:dyDescent="0.35">
      <c r="A2" s="15" t="s">
        <v>1</v>
      </c>
    </row>
    <row r="4" spans="1:9" x14ac:dyDescent="0.35">
      <c r="A4" s="17" t="s">
        <v>18</v>
      </c>
    </row>
    <row r="5" spans="1:9" x14ac:dyDescent="0.35">
      <c r="A5" s="18" t="s">
        <v>129</v>
      </c>
    </row>
    <row r="7" spans="1:9" x14ac:dyDescent="0.35">
      <c r="A7" s="17" t="s">
        <v>19</v>
      </c>
    </row>
    <row r="8" spans="1:9" x14ac:dyDescent="0.35">
      <c r="A8" s="18" t="s">
        <v>130</v>
      </c>
    </row>
    <row r="10" spans="1:9" x14ac:dyDescent="0.35">
      <c r="A10" s="17" t="s">
        <v>20</v>
      </c>
    </row>
    <row r="11" spans="1:9" ht="36.65" customHeight="1" x14ac:dyDescent="0.35">
      <c r="A11" s="54" t="s">
        <v>131</v>
      </c>
      <c r="B11" s="54"/>
      <c r="C11" s="54"/>
      <c r="D11" s="54"/>
      <c r="E11" s="54"/>
      <c r="F11" s="54"/>
      <c r="G11" s="54"/>
      <c r="H11" s="54"/>
      <c r="I11" s="10"/>
    </row>
    <row r="13" spans="1:9" x14ac:dyDescent="0.35">
      <c r="A13" s="17" t="s">
        <v>8</v>
      </c>
    </row>
    <row r="14" spans="1:9" ht="31" x14ac:dyDescent="0.35">
      <c r="A14" s="17" t="s">
        <v>9</v>
      </c>
      <c r="B14" s="30" t="s">
        <v>32</v>
      </c>
      <c r="C14" s="19" t="s">
        <v>83</v>
      </c>
    </row>
    <row r="15" spans="1:9" x14ac:dyDescent="0.35">
      <c r="A15" s="17" t="s">
        <v>10</v>
      </c>
      <c r="B15" s="30">
        <v>0.81299999999999994</v>
      </c>
      <c r="C15" s="19"/>
    </row>
    <row r="16" spans="1:9" x14ac:dyDescent="0.35">
      <c r="A16" s="17" t="s">
        <v>11</v>
      </c>
      <c r="B16" s="30">
        <v>0.83399999999999996</v>
      </c>
      <c r="C16" s="19"/>
    </row>
    <row r="17" spans="1:3" ht="46.5" x14ac:dyDescent="0.35">
      <c r="A17" s="17" t="s">
        <v>12</v>
      </c>
      <c r="B17" s="30" t="s">
        <v>32</v>
      </c>
      <c r="C17" s="19" t="s">
        <v>91</v>
      </c>
    </row>
    <row r="18" spans="1:3" ht="31" x14ac:dyDescent="0.35">
      <c r="A18" s="3" t="s">
        <v>13</v>
      </c>
      <c r="B18" s="30" t="s">
        <v>32</v>
      </c>
      <c r="C18" s="19" t="s">
        <v>85</v>
      </c>
    </row>
    <row r="19" spans="1:3" ht="46.5" x14ac:dyDescent="0.35">
      <c r="A19" s="3" t="s">
        <v>14</v>
      </c>
      <c r="B19" s="30" t="s">
        <v>32</v>
      </c>
      <c r="C19" s="19" t="s">
        <v>92</v>
      </c>
    </row>
    <row r="20" spans="1:3" ht="31" x14ac:dyDescent="0.35">
      <c r="A20" s="3" t="s">
        <v>68</v>
      </c>
      <c r="B20" s="30" t="s">
        <v>32</v>
      </c>
      <c r="C20" s="19" t="s">
        <v>86</v>
      </c>
    </row>
    <row r="21" spans="1:3" x14ac:dyDescent="0.35">
      <c r="A21" s="3" t="s">
        <v>69</v>
      </c>
      <c r="B21" s="30">
        <v>0.80200000000000005</v>
      </c>
      <c r="C21" s="19"/>
    </row>
    <row r="22" spans="1:3" ht="31" x14ac:dyDescent="0.35">
      <c r="A22" s="3" t="s">
        <v>72</v>
      </c>
      <c r="B22" s="30" t="s">
        <v>32</v>
      </c>
      <c r="C22" s="19" t="s">
        <v>110</v>
      </c>
    </row>
    <row r="23" spans="1:3" ht="16" thickBot="1" x14ac:dyDescent="0.4">
      <c r="A23" s="3" t="s">
        <v>73</v>
      </c>
      <c r="B23" s="30">
        <v>0.78600000000000003</v>
      </c>
      <c r="C23" s="19"/>
    </row>
    <row r="24" spans="1:3" ht="16.5" thickTop="1" thickBot="1" x14ac:dyDescent="0.4">
      <c r="A24" s="5" t="s">
        <v>15</v>
      </c>
      <c r="B24" s="44">
        <f>AVERAGE(B15,B16,B21,B23)</f>
        <v>0.80874999999999997</v>
      </c>
    </row>
    <row r="25" spans="1:3" ht="16" thickTop="1" x14ac:dyDescent="0.35">
      <c r="A25" s="20"/>
      <c r="B25" s="45"/>
    </row>
    <row r="26" spans="1:3" x14ac:dyDescent="0.35">
      <c r="A26" s="20"/>
      <c r="B26" s="45"/>
    </row>
    <row r="27" spans="1:3" x14ac:dyDescent="0.35">
      <c r="B27" s="45"/>
    </row>
    <row r="41" spans="1:1" x14ac:dyDescent="0.35">
      <c r="A41" s="17" t="s">
        <v>16</v>
      </c>
    </row>
    <row r="42" spans="1:1" x14ac:dyDescent="0.35">
      <c r="A42" s="17"/>
    </row>
    <row r="43" spans="1:1" x14ac:dyDescent="0.35">
      <c r="A43" s="47"/>
    </row>
    <row r="44" spans="1:1" x14ac:dyDescent="0.35">
      <c r="A44" s="17" t="s">
        <v>17</v>
      </c>
    </row>
  </sheetData>
  <mergeCells count="1">
    <mergeCell ref="A11:H11"/>
  </mergeCells>
  <pageMargins left="0.7" right="0.7" top="0.75" bottom="0.75" header="0.3" footer="0.3"/>
  <pageSetup scale="58"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B26F4-398D-4F39-BC11-4FA4C81C0A4E}">
  <dimension ref="A1:I9"/>
  <sheetViews>
    <sheetView view="pageBreakPreview" zoomScale="90" zoomScaleNormal="100" zoomScaleSheetLayoutView="90" workbookViewId="0">
      <pane xSplit="5" ySplit="4" topLeftCell="F9" activePane="bottomRight" state="frozen"/>
      <selection pane="topRight" activeCell="F1" sqref="F1"/>
      <selection pane="bottomLeft" activeCell="A5" sqref="A5"/>
      <selection pane="bottomRight" activeCell="C6" sqref="C6:D9"/>
    </sheetView>
  </sheetViews>
  <sheetFormatPr defaultColWidth="11" defaultRowHeight="15.5" x14ac:dyDescent="0.35"/>
  <cols>
    <col min="1" max="1" width="12.33203125" style="6" customWidth="1"/>
    <col min="2" max="2" width="24.33203125" style="6" bestFit="1" customWidth="1"/>
    <col min="3" max="3" width="32.33203125" style="6" customWidth="1"/>
    <col min="4" max="4" width="11.83203125" style="6" customWidth="1"/>
    <col min="5" max="5" width="72.5" style="6" customWidth="1"/>
    <col min="6" max="6" width="15.83203125" style="24" bestFit="1" customWidth="1"/>
    <col min="7" max="7" width="15.83203125" style="25" customWidth="1"/>
    <col min="8" max="8" width="26.08203125" style="4" bestFit="1" customWidth="1"/>
    <col min="9" max="9" width="20.25" style="4" customWidth="1"/>
    <col min="10" max="256" width="11" style="4"/>
    <col min="257" max="257" width="12.33203125" style="4" customWidth="1"/>
    <col min="258" max="258" width="24.33203125" style="4" bestFit="1" customWidth="1"/>
    <col min="259" max="259" width="32.33203125" style="4" customWidth="1"/>
    <col min="260" max="260" width="11.83203125" style="4" customWidth="1"/>
    <col min="261" max="261" width="72.5" style="4" customWidth="1"/>
    <col min="262" max="262" width="15.83203125" style="4" bestFit="1" customWidth="1"/>
    <col min="263" max="263" width="15.83203125" style="4" customWidth="1"/>
    <col min="264" max="264" width="26.08203125" style="4" bestFit="1" customWidth="1"/>
    <col min="265" max="265" width="20.25" style="4" customWidth="1"/>
    <col min="266" max="512" width="11" style="4"/>
    <col min="513" max="513" width="12.33203125" style="4" customWidth="1"/>
    <col min="514" max="514" width="24.33203125" style="4" bestFit="1" customWidth="1"/>
    <col min="515" max="515" width="32.33203125" style="4" customWidth="1"/>
    <col min="516" max="516" width="11.83203125" style="4" customWidth="1"/>
    <col min="517" max="517" width="72.5" style="4" customWidth="1"/>
    <col min="518" max="518" width="15.83203125" style="4" bestFit="1" customWidth="1"/>
    <col min="519" max="519" width="15.83203125" style="4" customWidth="1"/>
    <col min="520" max="520" width="26.08203125" style="4" bestFit="1" customWidth="1"/>
    <col min="521" max="521" width="20.25" style="4" customWidth="1"/>
    <col min="522" max="768" width="11" style="4"/>
    <col min="769" max="769" width="12.33203125" style="4" customWidth="1"/>
    <col min="770" max="770" width="24.33203125" style="4" bestFit="1" customWidth="1"/>
    <col min="771" max="771" width="32.33203125" style="4" customWidth="1"/>
    <col min="772" max="772" width="11.83203125" style="4" customWidth="1"/>
    <col min="773" max="773" width="72.5" style="4" customWidth="1"/>
    <col min="774" max="774" width="15.83203125" style="4" bestFit="1" customWidth="1"/>
    <col min="775" max="775" width="15.83203125" style="4" customWidth="1"/>
    <col min="776" max="776" width="26.08203125" style="4" bestFit="1" customWidth="1"/>
    <col min="777" max="777" width="20.25" style="4" customWidth="1"/>
    <col min="778" max="1024" width="11" style="4"/>
    <col min="1025" max="1025" width="12.33203125" style="4" customWidth="1"/>
    <col min="1026" max="1026" width="24.33203125" style="4" bestFit="1" customWidth="1"/>
    <col min="1027" max="1027" width="32.33203125" style="4" customWidth="1"/>
    <col min="1028" max="1028" width="11.83203125" style="4" customWidth="1"/>
    <col min="1029" max="1029" width="72.5" style="4" customWidth="1"/>
    <col min="1030" max="1030" width="15.83203125" style="4" bestFit="1" customWidth="1"/>
    <col min="1031" max="1031" width="15.83203125" style="4" customWidth="1"/>
    <col min="1032" max="1032" width="26.08203125" style="4" bestFit="1" customWidth="1"/>
    <col min="1033" max="1033" width="20.25" style="4" customWidth="1"/>
    <col min="1034" max="1280" width="11" style="4"/>
    <col min="1281" max="1281" width="12.33203125" style="4" customWidth="1"/>
    <col min="1282" max="1282" width="24.33203125" style="4" bestFit="1" customWidth="1"/>
    <col min="1283" max="1283" width="32.33203125" style="4" customWidth="1"/>
    <col min="1284" max="1284" width="11.83203125" style="4" customWidth="1"/>
    <col min="1285" max="1285" width="72.5" style="4" customWidth="1"/>
    <col min="1286" max="1286" width="15.83203125" style="4" bestFit="1" customWidth="1"/>
    <col min="1287" max="1287" width="15.83203125" style="4" customWidth="1"/>
    <col min="1288" max="1288" width="26.08203125" style="4" bestFit="1" customWidth="1"/>
    <col min="1289" max="1289" width="20.25" style="4" customWidth="1"/>
    <col min="1290" max="1536" width="11" style="4"/>
    <col min="1537" max="1537" width="12.33203125" style="4" customWidth="1"/>
    <col min="1538" max="1538" width="24.33203125" style="4" bestFit="1" customWidth="1"/>
    <col min="1539" max="1539" width="32.33203125" style="4" customWidth="1"/>
    <col min="1540" max="1540" width="11.83203125" style="4" customWidth="1"/>
    <col min="1541" max="1541" width="72.5" style="4" customWidth="1"/>
    <col min="1542" max="1542" width="15.83203125" style="4" bestFit="1" customWidth="1"/>
    <col min="1543" max="1543" width="15.83203125" style="4" customWidth="1"/>
    <col min="1544" max="1544" width="26.08203125" style="4" bestFit="1" customWidth="1"/>
    <col min="1545" max="1545" width="20.25" style="4" customWidth="1"/>
    <col min="1546" max="1792" width="11" style="4"/>
    <col min="1793" max="1793" width="12.33203125" style="4" customWidth="1"/>
    <col min="1794" max="1794" width="24.33203125" style="4" bestFit="1" customWidth="1"/>
    <col min="1795" max="1795" width="32.33203125" style="4" customWidth="1"/>
    <col min="1796" max="1796" width="11.83203125" style="4" customWidth="1"/>
    <col min="1797" max="1797" width="72.5" style="4" customWidth="1"/>
    <col min="1798" max="1798" width="15.83203125" style="4" bestFit="1" customWidth="1"/>
    <col min="1799" max="1799" width="15.83203125" style="4" customWidth="1"/>
    <col min="1800" max="1800" width="26.08203125" style="4" bestFit="1" customWidth="1"/>
    <col min="1801" max="1801" width="20.25" style="4" customWidth="1"/>
    <col min="1802" max="2048" width="11" style="4"/>
    <col min="2049" max="2049" width="12.33203125" style="4" customWidth="1"/>
    <col min="2050" max="2050" width="24.33203125" style="4" bestFit="1" customWidth="1"/>
    <col min="2051" max="2051" width="32.33203125" style="4" customWidth="1"/>
    <col min="2052" max="2052" width="11.83203125" style="4" customWidth="1"/>
    <col min="2053" max="2053" width="72.5" style="4" customWidth="1"/>
    <col min="2054" max="2054" width="15.83203125" style="4" bestFit="1" customWidth="1"/>
    <col min="2055" max="2055" width="15.83203125" style="4" customWidth="1"/>
    <col min="2056" max="2056" width="26.08203125" style="4" bestFit="1" customWidth="1"/>
    <col min="2057" max="2057" width="20.25" style="4" customWidth="1"/>
    <col min="2058" max="2304" width="11" style="4"/>
    <col min="2305" max="2305" width="12.33203125" style="4" customWidth="1"/>
    <col min="2306" max="2306" width="24.33203125" style="4" bestFit="1" customWidth="1"/>
    <col min="2307" max="2307" width="32.33203125" style="4" customWidth="1"/>
    <col min="2308" max="2308" width="11.83203125" style="4" customWidth="1"/>
    <col min="2309" max="2309" width="72.5" style="4" customWidth="1"/>
    <col min="2310" max="2310" width="15.83203125" style="4" bestFit="1" customWidth="1"/>
    <col min="2311" max="2311" width="15.83203125" style="4" customWidth="1"/>
    <col min="2312" max="2312" width="26.08203125" style="4" bestFit="1" customWidth="1"/>
    <col min="2313" max="2313" width="20.25" style="4" customWidth="1"/>
    <col min="2314" max="2560" width="11" style="4"/>
    <col min="2561" max="2561" width="12.33203125" style="4" customWidth="1"/>
    <col min="2562" max="2562" width="24.33203125" style="4" bestFit="1" customWidth="1"/>
    <col min="2563" max="2563" width="32.33203125" style="4" customWidth="1"/>
    <col min="2564" max="2564" width="11.83203125" style="4" customWidth="1"/>
    <col min="2565" max="2565" width="72.5" style="4" customWidth="1"/>
    <col min="2566" max="2566" width="15.83203125" style="4" bestFit="1" customWidth="1"/>
    <col min="2567" max="2567" width="15.83203125" style="4" customWidth="1"/>
    <col min="2568" max="2568" width="26.08203125" style="4" bestFit="1" customWidth="1"/>
    <col min="2569" max="2569" width="20.25" style="4" customWidth="1"/>
    <col min="2570" max="2816" width="11" style="4"/>
    <col min="2817" max="2817" width="12.33203125" style="4" customWidth="1"/>
    <col min="2818" max="2818" width="24.33203125" style="4" bestFit="1" customWidth="1"/>
    <col min="2819" max="2819" width="32.33203125" style="4" customWidth="1"/>
    <col min="2820" max="2820" width="11.83203125" style="4" customWidth="1"/>
    <col min="2821" max="2821" width="72.5" style="4" customWidth="1"/>
    <col min="2822" max="2822" width="15.83203125" style="4" bestFit="1" customWidth="1"/>
    <col min="2823" max="2823" width="15.83203125" style="4" customWidth="1"/>
    <col min="2824" max="2824" width="26.08203125" style="4" bestFit="1" customWidth="1"/>
    <col min="2825" max="2825" width="20.25" style="4" customWidth="1"/>
    <col min="2826" max="3072" width="11" style="4"/>
    <col min="3073" max="3073" width="12.33203125" style="4" customWidth="1"/>
    <col min="3074" max="3074" width="24.33203125" style="4" bestFit="1" customWidth="1"/>
    <col min="3075" max="3075" width="32.33203125" style="4" customWidth="1"/>
    <col min="3076" max="3076" width="11.83203125" style="4" customWidth="1"/>
    <col min="3077" max="3077" width="72.5" style="4" customWidth="1"/>
    <col min="3078" max="3078" width="15.83203125" style="4" bestFit="1" customWidth="1"/>
    <col min="3079" max="3079" width="15.83203125" style="4" customWidth="1"/>
    <col min="3080" max="3080" width="26.08203125" style="4" bestFit="1" customWidth="1"/>
    <col min="3081" max="3081" width="20.25" style="4" customWidth="1"/>
    <col min="3082" max="3328" width="11" style="4"/>
    <col min="3329" max="3329" width="12.33203125" style="4" customWidth="1"/>
    <col min="3330" max="3330" width="24.33203125" style="4" bestFit="1" customWidth="1"/>
    <col min="3331" max="3331" width="32.33203125" style="4" customWidth="1"/>
    <col min="3332" max="3332" width="11.83203125" style="4" customWidth="1"/>
    <col min="3333" max="3333" width="72.5" style="4" customWidth="1"/>
    <col min="3334" max="3334" width="15.83203125" style="4" bestFit="1" customWidth="1"/>
    <col min="3335" max="3335" width="15.83203125" style="4" customWidth="1"/>
    <col min="3336" max="3336" width="26.08203125" style="4" bestFit="1" customWidth="1"/>
    <col min="3337" max="3337" width="20.25" style="4" customWidth="1"/>
    <col min="3338" max="3584" width="11" style="4"/>
    <col min="3585" max="3585" width="12.33203125" style="4" customWidth="1"/>
    <col min="3586" max="3586" width="24.33203125" style="4" bestFit="1" customWidth="1"/>
    <col min="3587" max="3587" width="32.33203125" style="4" customWidth="1"/>
    <col min="3588" max="3588" width="11.83203125" style="4" customWidth="1"/>
    <col min="3589" max="3589" width="72.5" style="4" customWidth="1"/>
    <col min="3590" max="3590" width="15.83203125" style="4" bestFit="1" customWidth="1"/>
    <col min="3591" max="3591" width="15.83203125" style="4" customWidth="1"/>
    <col min="3592" max="3592" width="26.08203125" style="4" bestFit="1" customWidth="1"/>
    <col min="3593" max="3593" width="20.25" style="4" customWidth="1"/>
    <col min="3594" max="3840" width="11" style="4"/>
    <col min="3841" max="3841" width="12.33203125" style="4" customWidth="1"/>
    <col min="3842" max="3842" width="24.33203125" style="4" bestFit="1" customWidth="1"/>
    <col min="3843" max="3843" width="32.33203125" style="4" customWidth="1"/>
    <col min="3844" max="3844" width="11.83203125" style="4" customWidth="1"/>
    <col min="3845" max="3845" width="72.5" style="4" customWidth="1"/>
    <col min="3846" max="3846" width="15.83203125" style="4" bestFit="1" customWidth="1"/>
    <col min="3847" max="3847" width="15.83203125" style="4" customWidth="1"/>
    <col min="3848" max="3848" width="26.08203125" style="4" bestFit="1" customWidth="1"/>
    <col min="3849" max="3849" width="20.25" style="4" customWidth="1"/>
    <col min="3850" max="4096" width="11" style="4"/>
    <col min="4097" max="4097" width="12.33203125" style="4" customWidth="1"/>
    <col min="4098" max="4098" width="24.33203125" style="4" bestFit="1" customWidth="1"/>
    <col min="4099" max="4099" width="32.33203125" style="4" customWidth="1"/>
    <col min="4100" max="4100" width="11.83203125" style="4" customWidth="1"/>
    <col min="4101" max="4101" width="72.5" style="4" customWidth="1"/>
    <col min="4102" max="4102" width="15.83203125" style="4" bestFit="1" customWidth="1"/>
    <col min="4103" max="4103" width="15.83203125" style="4" customWidth="1"/>
    <col min="4104" max="4104" width="26.08203125" style="4" bestFit="1" customWidth="1"/>
    <col min="4105" max="4105" width="20.25" style="4" customWidth="1"/>
    <col min="4106" max="4352" width="11" style="4"/>
    <col min="4353" max="4353" width="12.33203125" style="4" customWidth="1"/>
    <col min="4354" max="4354" width="24.33203125" style="4" bestFit="1" customWidth="1"/>
    <col min="4355" max="4355" width="32.33203125" style="4" customWidth="1"/>
    <col min="4356" max="4356" width="11.83203125" style="4" customWidth="1"/>
    <col min="4357" max="4357" width="72.5" style="4" customWidth="1"/>
    <col min="4358" max="4358" width="15.83203125" style="4" bestFit="1" customWidth="1"/>
    <col min="4359" max="4359" width="15.83203125" style="4" customWidth="1"/>
    <col min="4360" max="4360" width="26.08203125" style="4" bestFit="1" customWidth="1"/>
    <col min="4361" max="4361" width="20.25" style="4" customWidth="1"/>
    <col min="4362" max="4608" width="11" style="4"/>
    <col min="4609" max="4609" width="12.33203125" style="4" customWidth="1"/>
    <col min="4610" max="4610" width="24.33203125" style="4" bestFit="1" customWidth="1"/>
    <col min="4611" max="4611" width="32.33203125" style="4" customWidth="1"/>
    <col min="4612" max="4612" width="11.83203125" style="4" customWidth="1"/>
    <col min="4613" max="4613" width="72.5" style="4" customWidth="1"/>
    <col min="4614" max="4614" width="15.83203125" style="4" bestFit="1" customWidth="1"/>
    <col min="4615" max="4615" width="15.83203125" style="4" customWidth="1"/>
    <col min="4616" max="4616" width="26.08203125" style="4" bestFit="1" customWidth="1"/>
    <col min="4617" max="4617" width="20.25" style="4" customWidth="1"/>
    <col min="4618" max="4864" width="11" style="4"/>
    <col min="4865" max="4865" width="12.33203125" style="4" customWidth="1"/>
    <col min="4866" max="4866" width="24.33203125" style="4" bestFit="1" customWidth="1"/>
    <col min="4867" max="4867" width="32.33203125" style="4" customWidth="1"/>
    <col min="4868" max="4868" width="11.83203125" style="4" customWidth="1"/>
    <col min="4869" max="4869" width="72.5" style="4" customWidth="1"/>
    <col min="4870" max="4870" width="15.83203125" style="4" bestFit="1" customWidth="1"/>
    <col min="4871" max="4871" width="15.83203125" style="4" customWidth="1"/>
    <col min="4872" max="4872" width="26.08203125" style="4" bestFit="1" customWidth="1"/>
    <col min="4873" max="4873" width="20.25" style="4" customWidth="1"/>
    <col min="4874" max="5120" width="11" style="4"/>
    <col min="5121" max="5121" width="12.33203125" style="4" customWidth="1"/>
    <col min="5122" max="5122" width="24.33203125" style="4" bestFit="1" customWidth="1"/>
    <col min="5123" max="5123" width="32.33203125" style="4" customWidth="1"/>
    <col min="5124" max="5124" width="11.83203125" style="4" customWidth="1"/>
    <col min="5125" max="5125" width="72.5" style="4" customWidth="1"/>
    <col min="5126" max="5126" width="15.83203125" style="4" bestFit="1" customWidth="1"/>
    <col min="5127" max="5127" width="15.83203125" style="4" customWidth="1"/>
    <col min="5128" max="5128" width="26.08203125" style="4" bestFit="1" customWidth="1"/>
    <col min="5129" max="5129" width="20.25" style="4" customWidth="1"/>
    <col min="5130" max="5376" width="11" style="4"/>
    <col min="5377" max="5377" width="12.33203125" style="4" customWidth="1"/>
    <col min="5378" max="5378" width="24.33203125" style="4" bestFit="1" customWidth="1"/>
    <col min="5379" max="5379" width="32.33203125" style="4" customWidth="1"/>
    <col min="5380" max="5380" width="11.83203125" style="4" customWidth="1"/>
    <col min="5381" max="5381" width="72.5" style="4" customWidth="1"/>
    <col min="5382" max="5382" width="15.83203125" style="4" bestFit="1" customWidth="1"/>
    <col min="5383" max="5383" width="15.83203125" style="4" customWidth="1"/>
    <col min="5384" max="5384" width="26.08203125" style="4" bestFit="1" customWidth="1"/>
    <col min="5385" max="5385" width="20.25" style="4" customWidth="1"/>
    <col min="5386" max="5632" width="11" style="4"/>
    <col min="5633" max="5633" width="12.33203125" style="4" customWidth="1"/>
    <col min="5634" max="5634" width="24.33203125" style="4" bestFit="1" customWidth="1"/>
    <col min="5635" max="5635" width="32.33203125" style="4" customWidth="1"/>
    <col min="5636" max="5636" width="11.83203125" style="4" customWidth="1"/>
    <col min="5637" max="5637" width="72.5" style="4" customWidth="1"/>
    <col min="5638" max="5638" width="15.83203125" style="4" bestFit="1" customWidth="1"/>
    <col min="5639" max="5639" width="15.83203125" style="4" customWidth="1"/>
    <col min="5640" max="5640" width="26.08203125" style="4" bestFit="1" customWidth="1"/>
    <col min="5641" max="5641" width="20.25" style="4" customWidth="1"/>
    <col min="5642" max="5888" width="11" style="4"/>
    <col min="5889" max="5889" width="12.33203125" style="4" customWidth="1"/>
    <col min="5890" max="5890" width="24.33203125" style="4" bestFit="1" customWidth="1"/>
    <col min="5891" max="5891" width="32.33203125" style="4" customWidth="1"/>
    <col min="5892" max="5892" width="11.83203125" style="4" customWidth="1"/>
    <col min="5893" max="5893" width="72.5" style="4" customWidth="1"/>
    <col min="5894" max="5894" width="15.83203125" style="4" bestFit="1" customWidth="1"/>
    <col min="5895" max="5895" width="15.83203125" style="4" customWidth="1"/>
    <col min="5896" max="5896" width="26.08203125" style="4" bestFit="1" customWidth="1"/>
    <col min="5897" max="5897" width="20.25" style="4" customWidth="1"/>
    <col min="5898" max="6144" width="11" style="4"/>
    <col min="6145" max="6145" width="12.33203125" style="4" customWidth="1"/>
    <col min="6146" max="6146" width="24.33203125" style="4" bestFit="1" customWidth="1"/>
    <col min="6147" max="6147" width="32.33203125" style="4" customWidth="1"/>
    <col min="6148" max="6148" width="11.83203125" style="4" customWidth="1"/>
    <col min="6149" max="6149" width="72.5" style="4" customWidth="1"/>
    <col min="6150" max="6150" width="15.83203125" style="4" bestFit="1" customWidth="1"/>
    <col min="6151" max="6151" width="15.83203125" style="4" customWidth="1"/>
    <col min="6152" max="6152" width="26.08203125" style="4" bestFit="1" customWidth="1"/>
    <col min="6153" max="6153" width="20.25" style="4" customWidth="1"/>
    <col min="6154" max="6400" width="11" style="4"/>
    <col min="6401" max="6401" width="12.33203125" style="4" customWidth="1"/>
    <col min="6402" max="6402" width="24.33203125" style="4" bestFit="1" customWidth="1"/>
    <col min="6403" max="6403" width="32.33203125" style="4" customWidth="1"/>
    <col min="6404" max="6404" width="11.83203125" style="4" customWidth="1"/>
    <col min="6405" max="6405" width="72.5" style="4" customWidth="1"/>
    <col min="6406" max="6406" width="15.83203125" style="4" bestFit="1" customWidth="1"/>
    <col min="6407" max="6407" width="15.83203125" style="4" customWidth="1"/>
    <col min="6408" max="6408" width="26.08203125" style="4" bestFit="1" customWidth="1"/>
    <col min="6409" max="6409" width="20.25" style="4" customWidth="1"/>
    <col min="6410" max="6656" width="11" style="4"/>
    <col min="6657" max="6657" width="12.33203125" style="4" customWidth="1"/>
    <col min="6658" max="6658" width="24.33203125" style="4" bestFit="1" customWidth="1"/>
    <col min="6659" max="6659" width="32.33203125" style="4" customWidth="1"/>
    <col min="6660" max="6660" width="11.83203125" style="4" customWidth="1"/>
    <col min="6661" max="6661" width="72.5" style="4" customWidth="1"/>
    <col min="6662" max="6662" width="15.83203125" style="4" bestFit="1" customWidth="1"/>
    <col min="6663" max="6663" width="15.83203125" style="4" customWidth="1"/>
    <col min="6664" max="6664" width="26.08203125" style="4" bestFit="1" customWidth="1"/>
    <col min="6665" max="6665" width="20.25" style="4" customWidth="1"/>
    <col min="6666" max="6912" width="11" style="4"/>
    <col min="6913" max="6913" width="12.33203125" style="4" customWidth="1"/>
    <col min="6914" max="6914" width="24.33203125" style="4" bestFit="1" customWidth="1"/>
    <col min="6915" max="6915" width="32.33203125" style="4" customWidth="1"/>
    <col min="6916" max="6916" width="11.83203125" style="4" customWidth="1"/>
    <col min="6917" max="6917" width="72.5" style="4" customWidth="1"/>
    <col min="6918" max="6918" width="15.83203125" style="4" bestFit="1" customWidth="1"/>
    <col min="6919" max="6919" width="15.83203125" style="4" customWidth="1"/>
    <col min="6920" max="6920" width="26.08203125" style="4" bestFit="1" customWidth="1"/>
    <col min="6921" max="6921" width="20.25" style="4" customWidth="1"/>
    <col min="6922" max="7168" width="11" style="4"/>
    <col min="7169" max="7169" width="12.33203125" style="4" customWidth="1"/>
    <col min="7170" max="7170" width="24.33203125" style="4" bestFit="1" customWidth="1"/>
    <col min="7171" max="7171" width="32.33203125" style="4" customWidth="1"/>
    <col min="7172" max="7172" width="11.83203125" style="4" customWidth="1"/>
    <col min="7173" max="7173" width="72.5" style="4" customWidth="1"/>
    <col min="7174" max="7174" width="15.83203125" style="4" bestFit="1" customWidth="1"/>
    <col min="7175" max="7175" width="15.83203125" style="4" customWidth="1"/>
    <col min="7176" max="7176" width="26.08203125" style="4" bestFit="1" customWidth="1"/>
    <col min="7177" max="7177" width="20.25" style="4" customWidth="1"/>
    <col min="7178" max="7424" width="11" style="4"/>
    <col min="7425" max="7425" width="12.33203125" style="4" customWidth="1"/>
    <col min="7426" max="7426" width="24.33203125" style="4" bestFit="1" customWidth="1"/>
    <col min="7427" max="7427" width="32.33203125" style="4" customWidth="1"/>
    <col min="7428" max="7428" width="11.83203125" style="4" customWidth="1"/>
    <col min="7429" max="7429" width="72.5" style="4" customWidth="1"/>
    <col min="7430" max="7430" width="15.83203125" style="4" bestFit="1" customWidth="1"/>
    <col min="7431" max="7431" width="15.83203125" style="4" customWidth="1"/>
    <col min="7432" max="7432" width="26.08203125" style="4" bestFit="1" customWidth="1"/>
    <col min="7433" max="7433" width="20.25" style="4" customWidth="1"/>
    <col min="7434" max="7680" width="11" style="4"/>
    <col min="7681" max="7681" width="12.33203125" style="4" customWidth="1"/>
    <col min="7682" max="7682" width="24.33203125" style="4" bestFit="1" customWidth="1"/>
    <col min="7683" max="7683" width="32.33203125" style="4" customWidth="1"/>
    <col min="7684" max="7684" width="11.83203125" style="4" customWidth="1"/>
    <col min="7685" max="7685" width="72.5" style="4" customWidth="1"/>
    <col min="7686" max="7686" width="15.83203125" style="4" bestFit="1" customWidth="1"/>
    <col min="7687" max="7687" width="15.83203125" style="4" customWidth="1"/>
    <col min="7688" max="7688" width="26.08203125" style="4" bestFit="1" customWidth="1"/>
    <col min="7689" max="7689" width="20.25" style="4" customWidth="1"/>
    <col min="7690" max="7936" width="11" style="4"/>
    <col min="7937" max="7937" width="12.33203125" style="4" customWidth="1"/>
    <col min="7938" max="7938" width="24.33203125" style="4" bestFit="1" customWidth="1"/>
    <col min="7939" max="7939" width="32.33203125" style="4" customWidth="1"/>
    <col min="7940" max="7940" width="11.83203125" style="4" customWidth="1"/>
    <col min="7941" max="7941" width="72.5" style="4" customWidth="1"/>
    <col min="7942" max="7942" width="15.83203125" style="4" bestFit="1" customWidth="1"/>
    <col min="7943" max="7943" width="15.83203125" style="4" customWidth="1"/>
    <col min="7944" max="7944" width="26.08203125" style="4" bestFit="1" customWidth="1"/>
    <col min="7945" max="7945" width="20.25" style="4" customWidth="1"/>
    <col min="7946" max="8192" width="11" style="4"/>
    <col min="8193" max="8193" width="12.33203125" style="4" customWidth="1"/>
    <col min="8194" max="8194" width="24.33203125" style="4" bestFit="1" customWidth="1"/>
    <col min="8195" max="8195" width="32.33203125" style="4" customWidth="1"/>
    <col min="8196" max="8196" width="11.83203125" style="4" customWidth="1"/>
    <col min="8197" max="8197" width="72.5" style="4" customWidth="1"/>
    <col min="8198" max="8198" width="15.83203125" style="4" bestFit="1" customWidth="1"/>
    <col min="8199" max="8199" width="15.83203125" style="4" customWidth="1"/>
    <col min="8200" max="8200" width="26.08203125" style="4" bestFit="1" customWidth="1"/>
    <col min="8201" max="8201" width="20.25" style="4" customWidth="1"/>
    <col min="8202" max="8448" width="11" style="4"/>
    <col min="8449" max="8449" width="12.33203125" style="4" customWidth="1"/>
    <col min="8450" max="8450" width="24.33203125" style="4" bestFit="1" customWidth="1"/>
    <col min="8451" max="8451" width="32.33203125" style="4" customWidth="1"/>
    <col min="8452" max="8452" width="11.83203125" style="4" customWidth="1"/>
    <col min="8453" max="8453" width="72.5" style="4" customWidth="1"/>
    <col min="8454" max="8454" width="15.83203125" style="4" bestFit="1" customWidth="1"/>
    <col min="8455" max="8455" width="15.83203125" style="4" customWidth="1"/>
    <col min="8456" max="8456" width="26.08203125" style="4" bestFit="1" customWidth="1"/>
    <col min="8457" max="8457" width="20.25" style="4" customWidth="1"/>
    <col min="8458" max="8704" width="11" style="4"/>
    <col min="8705" max="8705" width="12.33203125" style="4" customWidth="1"/>
    <col min="8706" max="8706" width="24.33203125" style="4" bestFit="1" customWidth="1"/>
    <col min="8707" max="8707" width="32.33203125" style="4" customWidth="1"/>
    <col min="8708" max="8708" width="11.83203125" style="4" customWidth="1"/>
    <col min="8709" max="8709" width="72.5" style="4" customWidth="1"/>
    <col min="8710" max="8710" width="15.83203125" style="4" bestFit="1" customWidth="1"/>
    <col min="8711" max="8711" width="15.83203125" style="4" customWidth="1"/>
    <col min="8712" max="8712" width="26.08203125" style="4" bestFit="1" customWidth="1"/>
    <col min="8713" max="8713" width="20.25" style="4" customWidth="1"/>
    <col min="8714" max="8960" width="11" style="4"/>
    <col min="8961" max="8961" width="12.33203125" style="4" customWidth="1"/>
    <col min="8962" max="8962" width="24.33203125" style="4" bestFit="1" customWidth="1"/>
    <col min="8963" max="8963" width="32.33203125" style="4" customWidth="1"/>
    <col min="8964" max="8964" width="11.83203125" style="4" customWidth="1"/>
    <col min="8965" max="8965" width="72.5" style="4" customWidth="1"/>
    <col min="8966" max="8966" width="15.83203125" style="4" bestFit="1" customWidth="1"/>
    <col min="8967" max="8967" width="15.83203125" style="4" customWidth="1"/>
    <col min="8968" max="8968" width="26.08203125" style="4" bestFit="1" customWidth="1"/>
    <col min="8969" max="8969" width="20.25" style="4" customWidth="1"/>
    <col min="8970" max="9216" width="11" style="4"/>
    <col min="9217" max="9217" width="12.33203125" style="4" customWidth="1"/>
    <col min="9218" max="9218" width="24.33203125" style="4" bestFit="1" customWidth="1"/>
    <col min="9219" max="9219" width="32.33203125" style="4" customWidth="1"/>
    <col min="9220" max="9220" width="11.83203125" style="4" customWidth="1"/>
    <col min="9221" max="9221" width="72.5" style="4" customWidth="1"/>
    <col min="9222" max="9222" width="15.83203125" style="4" bestFit="1" customWidth="1"/>
    <col min="9223" max="9223" width="15.83203125" style="4" customWidth="1"/>
    <col min="9224" max="9224" width="26.08203125" style="4" bestFit="1" customWidth="1"/>
    <col min="9225" max="9225" width="20.25" style="4" customWidth="1"/>
    <col min="9226" max="9472" width="11" style="4"/>
    <col min="9473" max="9473" width="12.33203125" style="4" customWidth="1"/>
    <col min="9474" max="9474" width="24.33203125" style="4" bestFit="1" customWidth="1"/>
    <col min="9475" max="9475" width="32.33203125" style="4" customWidth="1"/>
    <col min="9476" max="9476" width="11.83203125" style="4" customWidth="1"/>
    <col min="9477" max="9477" width="72.5" style="4" customWidth="1"/>
    <col min="9478" max="9478" width="15.83203125" style="4" bestFit="1" customWidth="1"/>
    <col min="9479" max="9479" width="15.83203125" style="4" customWidth="1"/>
    <col min="9480" max="9480" width="26.08203125" style="4" bestFit="1" customWidth="1"/>
    <col min="9481" max="9481" width="20.25" style="4" customWidth="1"/>
    <col min="9482" max="9728" width="11" style="4"/>
    <col min="9729" max="9729" width="12.33203125" style="4" customWidth="1"/>
    <col min="9730" max="9730" width="24.33203125" style="4" bestFit="1" customWidth="1"/>
    <col min="9731" max="9731" width="32.33203125" style="4" customWidth="1"/>
    <col min="9732" max="9732" width="11.83203125" style="4" customWidth="1"/>
    <col min="9733" max="9733" width="72.5" style="4" customWidth="1"/>
    <col min="9734" max="9734" width="15.83203125" style="4" bestFit="1" customWidth="1"/>
    <col min="9735" max="9735" width="15.83203125" style="4" customWidth="1"/>
    <col min="9736" max="9736" width="26.08203125" style="4" bestFit="1" customWidth="1"/>
    <col min="9737" max="9737" width="20.25" style="4" customWidth="1"/>
    <col min="9738" max="9984" width="11" style="4"/>
    <col min="9985" max="9985" width="12.33203125" style="4" customWidth="1"/>
    <col min="9986" max="9986" width="24.33203125" style="4" bestFit="1" customWidth="1"/>
    <col min="9987" max="9987" width="32.33203125" style="4" customWidth="1"/>
    <col min="9988" max="9988" width="11.83203125" style="4" customWidth="1"/>
    <col min="9989" max="9989" width="72.5" style="4" customWidth="1"/>
    <col min="9990" max="9990" width="15.83203125" style="4" bestFit="1" customWidth="1"/>
    <col min="9991" max="9991" width="15.83203125" style="4" customWidth="1"/>
    <col min="9992" max="9992" width="26.08203125" style="4" bestFit="1" customWidth="1"/>
    <col min="9993" max="9993" width="20.25" style="4" customWidth="1"/>
    <col min="9994" max="10240" width="11" style="4"/>
    <col min="10241" max="10241" width="12.33203125" style="4" customWidth="1"/>
    <col min="10242" max="10242" width="24.33203125" style="4" bestFit="1" customWidth="1"/>
    <col min="10243" max="10243" width="32.33203125" style="4" customWidth="1"/>
    <col min="10244" max="10244" width="11.83203125" style="4" customWidth="1"/>
    <col min="10245" max="10245" width="72.5" style="4" customWidth="1"/>
    <col min="10246" max="10246" width="15.83203125" style="4" bestFit="1" customWidth="1"/>
    <col min="10247" max="10247" width="15.83203125" style="4" customWidth="1"/>
    <col min="10248" max="10248" width="26.08203125" style="4" bestFit="1" customWidth="1"/>
    <col min="10249" max="10249" width="20.25" style="4" customWidth="1"/>
    <col min="10250" max="10496" width="11" style="4"/>
    <col min="10497" max="10497" width="12.33203125" style="4" customWidth="1"/>
    <col min="10498" max="10498" width="24.33203125" style="4" bestFit="1" customWidth="1"/>
    <col min="10499" max="10499" width="32.33203125" style="4" customWidth="1"/>
    <col min="10500" max="10500" width="11.83203125" style="4" customWidth="1"/>
    <col min="10501" max="10501" width="72.5" style="4" customWidth="1"/>
    <col min="10502" max="10502" width="15.83203125" style="4" bestFit="1" customWidth="1"/>
    <col min="10503" max="10503" width="15.83203125" style="4" customWidth="1"/>
    <col min="10504" max="10504" width="26.08203125" style="4" bestFit="1" customWidth="1"/>
    <col min="10505" max="10505" width="20.25" style="4" customWidth="1"/>
    <col min="10506" max="10752" width="11" style="4"/>
    <col min="10753" max="10753" width="12.33203125" style="4" customWidth="1"/>
    <col min="10754" max="10754" width="24.33203125" style="4" bestFit="1" customWidth="1"/>
    <col min="10755" max="10755" width="32.33203125" style="4" customWidth="1"/>
    <col min="10756" max="10756" width="11.83203125" style="4" customWidth="1"/>
    <col min="10757" max="10757" width="72.5" style="4" customWidth="1"/>
    <col min="10758" max="10758" width="15.83203125" style="4" bestFit="1" customWidth="1"/>
    <col min="10759" max="10759" width="15.83203125" style="4" customWidth="1"/>
    <col min="10760" max="10760" width="26.08203125" style="4" bestFit="1" customWidth="1"/>
    <col min="10761" max="10761" width="20.25" style="4" customWidth="1"/>
    <col min="10762" max="11008" width="11" style="4"/>
    <col min="11009" max="11009" width="12.33203125" style="4" customWidth="1"/>
    <col min="11010" max="11010" width="24.33203125" style="4" bestFit="1" customWidth="1"/>
    <col min="11011" max="11011" width="32.33203125" style="4" customWidth="1"/>
    <col min="11012" max="11012" width="11.83203125" style="4" customWidth="1"/>
    <col min="11013" max="11013" width="72.5" style="4" customWidth="1"/>
    <col min="11014" max="11014" width="15.83203125" style="4" bestFit="1" customWidth="1"/>
    <col min="11015" max="11015" width="15.83203125" style="4" customWidth="1"/>
    <col min="11016" max="11016" width="26.08203125" style="4" bestFit="1" customWidth="1"/>
    <col min="11017" max="11017" width="20.25" style="4" customWidth="1"/>
    <col min="11018" max="11264" width="11" style="4"/>
    <col min="11265" max="11265" width="12.33203125" style="4" customWidth="1"/>
    <col min="11266" max="11266" width="24.33203125" style="4" bestFit="1" customWidth="1"/>
    <col min="11267" max="11267" width="32.33203125" style="4" customWidth="1"/>
    <col min="11268" max="11268" width="11.83203125" style="4" customWidth="1"/>
    <col min="11269" max="11269" width="72.5" style="4" customWidth="1"/>
    <col min="11270" max="11270" width="15.83203125" style="4" bestFit="1" customWidth="1"/>
    <col min="11271" max="11271" width="15.83203125" style="4" customWidth="1"/>
    <col min="11272" max="11272" width="26.08203125" style="4" bestFit="1" customWidth="1"/>
    <col min="11273" max="11273" width="20.25" style="4" customWidth="1"/>
    <col min="11274" max="11520" width="11" style="4"/>
    <col min="11521" max="11521" width="12.33203125" style="4" customWidth="1"/>
    <col min="11522" max="11522" width="24.33203125" style="4" bestFit="1" customWidth="1"/>
    <col min="11523" max="11523" width="32.33203125" style="4" customWidth="1"/>
    <col min="11524" max="11524" width="11.83203125" style="4" customWidth="1"/>
    <col min="11525" max="11525" width="72.5" style="4" customWidth="1"/>
    <col min="11526" max="11526" width="15.83203125" style="4" bestFit="1" customWidth="1"/>
    <col min="11527" max="11527" width="15.83203125" style="4" customWidth="1"/>
    <col min="11528" max="11528" width="26.08203125" style="4" bestFit="1" customWidth="1"/>
    <col min="11529" max="11529" width="20.25" style="4" customWidth="1"/>
    <col min="11530" max="11776" width="11" style="4"/>
    <col min="11777" max="11777" width="12.33203125" style="4" customWidth="1"/>
    <col min="11778" max="11778" width="24.33203125" style="4" bestFit="1" customWidth="1"/>
    <col min="11779" max="11779" width="32.33203125" style="4" customWidth="1"/>
    <col min="11780" max="11780" width="11.83203125" style="4" customWidth="1"/>
    <col min="11781" max="11781" width="72.5" style="4" customWidth="1"/>
    <col min="11782" max="11782" width="15.83203125" style="4" bestFit="1" customWidth="1"/>
    <col min="11783" max="11783" width="15.83203125" style="4" customWidth="1"/>
    <col min="11784" max="11784" width="26.08203125" style="4" bestFit="1" customWidth="1"/>
    <col min="11785" max="11785" width="20.25" style="4" customWidth="1"/>
    <col min="11786" max="12032" width="11" style="4"/>
    <col min="12033" max="12033" width="12.33203125" style="4" customWidth="1"/>
    <col min="12034" max="12034" width="24.33203125" style="4" bestFit="1" customWidth="1"/>
    <col min="12035" max="12035" width="32.33203125" style="4" customWidth="1"/>
    <col min="12036" max="12036" width="11.83203125" style="4" customWidth="1"/>
    <col min="12037" max="12037" width="72.5" style="4" customWidth="1"/>
    <col min="12038" max="12038" width="15.83203125" style="4" bestFit="1" customWidth="1"/>
    <col min="12039" max="12039" width="15.83203125" style="4" customWidth="1"/>
    <col min="12040" max="12040" width="26.08203125" style="4" bestFit="1" customWidth="1"/>
    <col min="12041" max="12041" width="20.25" style="4" customWidth="1"/>
    <col min="12042" max="12288" width="11" style="4"/>
    <col min="12289" max="12289" width="12.33203125" style="4" customWidth="1"/>
    <col min="12290" max="12290" width="24.33203125" style="4" bestFit="1" customWidth="1"/>
    <col min="12291" max="12291" width="32.33203125" style="4" customWidth="1"/>
    <col min="12292" max="12292" width="11.83203125" style="4" customWidth="1"/>
    <col min="12293" max="12293" width="72.5" style="4" customWidth="1"/>
    <col min="12294" max="12294" width="15.83203125" style="4" bestFit="1" customWidth="1"/>
    <col min="12295" max="12295" width="15.83203125" style="4" customWidth="1"/>
    <col min="12296" max="12296" width="26.08203125" style="4" bestFit="1" customWidth="1"/>
    <col min="12297" max="12297" width="20.25" style="4" customWidth="1"/>
    <col min="12298" max="12544" width="11" style="4"/>
    <col min="12545" max="12545" width="12.33203125" style="4" customWidth="1"/>
    <col min="12546" max="12546" width="24.33203125" style="4" bestFit="1" customWidth="1"/>
    <col min="12547" max="12547" width="32.33203125" style="4" customWidth="1"/>
    <col min="12548" max="12548" width="11.83203125" style="4" customWidth="1"/>
    <col min="12549" max="12549" width="72.5" style="4" customWidth="1"/>
    <col min="12550" max="12550" width="15.83203125" style="4" bestFit="1" customWidth="1"/>
    <col min="12551" max="12551" width="15.83203125" style="4" customWidth="1"/>
    <col min="12552" max="12552" width="26.08203125" style="4" bestFit="1" customWidth="1"/>
    <col min="12553" max="12553" width="20.25" style="4" customWidth="1"/>
    <col min="12554" max="12800" width="11" style="4"/>
    <col min="12801" max="12801" width="12.33203125" style="4" customWidth="1"/>
    <col min="12802" max="12802" width="24.33203125" style="4" bestFit="1" customWidth="1"/>
    <col min="12803" max="12803" width="32.33203125" style="4" customWidth="1"/>
    <col min="12804" max="12804" width="11.83203125" style="4" customWidth="1"/>
    <col min="12805" max="12805" width="72.5" style="4" customWidth="1"/>
    <col min="12806" max="12806" width="15.83203125" style="4" bestFit="1" customWidth="1"/>
    <col min="12807" max="12807" width="15.83203125" style="4" customWidth="1"/>
    <col min="12808" max="12808" width="26.08203125" style="4" bestFit="1" customWidth="1"/>
    <col min="12809" max="12809" width="20.25" style="4" customWidth="1"/>
    <col min="12810" max="13056" width="11" style="4"/>
    <col min="13057" max="13057" width="12.33203125" style="4" customWidth="1"/>
    <col min="13058" max="13058" width="24.33203125" style="4" bestFit="1" customWidth="1"/>
    <col min="13059" max="13059" width="32.33203125" style="4" customWidth="1"/>
    <col min="13060" max="13060" width="11.83203125" style="4" customWidth="1"/>
    <col min="13061" max="13061" width="72.5" style="4" customWidth="1"/>
    <col min="13062" max="13062" width="15.83203125" style="4" bestFit="1" customWidth="1"/>
    <col min="13063" max="13063" width="15.83203125" style="4" customWidth="1"/>
    <col min="13064" max="13064" width="26.08203125" style="4" bestFit="1" customWidth="1"/>
    <col min="13065" max="13065" width="20.25" style="4" customWidth="1"/>
    <col min="13066" max="13312" width="11" style="4"/>
    <col min="13313" max="13313" width="12.33203125" style="4" customWidth="1"/>
    <col min="13314" max="13314" width="24.33203125" style="4" bestFit="1" customWidth="1"/>
    <col min="13315" max="13315" width="32.33203125" style="4" customWidth="1"/>
    <col min="13316" max="13316" width="11.83203125" style="4" customWidth="1"/>
    <col min="13317" max="13317" width="72.5" style="4" customWidth="1"/>
    <col min="13318" max="13318" width="15.83203125" style="4" bestFit="1" customWidth="1"/>
    <col min="13319" max="13319" width="15.83203125" style="4" customWidth="1"/>
    <col min="13320" max="13320" width="26.08203125" style="4" bestFit="1" customWidth="1"/>
    <col min="13321" max="13321" width="20.25" style="4" customWidth="1"/>
    <col min="13322" max="13568" width="11" style="4"/>
    <col min="13569" max="13569" width="12.33203125" style="4" customWidth="1"/>
    <col min="13570" max="13570" width="24.33203125" style="4" bestFit="1" customWidth="1"/>
    <col min="13571" max="13571" width="32.33203125" style="4" customWidth="1"/>
    <col min="13572" max="13572" width="11.83203125" style="4" customWidth="1"/>
    <col min="13573" max="13573" width="72.5" style="4" customWidth="1"/>
    <col min="13574" max="13574" width="15.83203125" style="4" bestFit="1" customWidth="1"/>
    <col min="13575" max="13575" width="15.83203125" style="4" customWidth="1"/>
    <col min="13576" max="13576" width="26.08203125" style="4" bestFit="1" customWidth="1"/>
    <col min="13577" max="13577" width="20.25" style="4" customWidth="1"/>
    <col min="13578" max="13824" width="11" style="4"/>
    <col min="13825" max="13825" width="12.33203125" style="4" customWidth="1"/>
    <col min="13826" max="13826" width="24.33203125" style="4" bestFit="1" customWidth="1"/>
    <col min="13827" max="13827" width="32.33203125" style="4" customWidth="1"/>
    <col min="13828" max="13828" width="11.83203125" style="4" customWidth="1"/>
    <col min="13829" max="13829" width="72.5" style="4" customWidth="1"/>
    <col min="13830" max="13830" width="15.83203125" style="4" bestFit="1" customWidth="1"/>
    <col min="13831" max="13831" width="15.83203125" style="4" customWidth="1"/>
    <col min="13832" max="13832" width="26.08203125" style="4" bestFit="1" customWidth="1"/>
    <col min="13833" max="13833" width="20.25" style="4" customWidth="1"/>
    <col min="13834" max="14080" width="11" style="4"/>
    <col min="14081" max="14081" width="12.33203125" style="4" customWidth="1"/>
    <col min="14082" max="14082" width="24.33203125" style="4" bestFit="1" customWidth="1"/>
    <col min="14083" max="14083" width="32.33203125" style="4" customWidth="1"/>
    <col min="14084" max="14084" width="11.83203125" style="4" customWidth="1"/>
    <col min="14085" max="14085" width="72.5" style="4" customWidth="1"/>
    <col min="14086" max="14086" width="15.83203125" style="4" bestFit="1" customWidth="1"/>
    <col min="14087" max="14087" width="15.83203125" style="4" customWidth="1"/>
    <col min="14088" max="14088" width="26.08203125" style="4" bestFit="1" customWidth="1"/>
    <col min="14089" max="14089" width="20.25" style="4" customWidth="1"/>
    <col min="14090" max="14336" width="11" style="4"/>
    <col min="14337" max="14337" width="12.33203125" style="4" customWidth="1"/>
    <col min="14338" max="14338" width="24.33203125" style="4" bestFit="1" customWidth="1"/>
    <col min="14339" max="14339" width="32.33203125" style="4" customWidth="1"/>
    <col min="14340" max="14340" width="11.83203125" style="4" customWidth="1"/>
    <col min="14341" max="14341" width="72.5" style="4" customWidth="1"/>
    <col min="14342" max="14342" width="15.83203125" style="4" bestFit="1" customWidth="1"/>
    <col min="14343" max="14343" width="15.83203125" style="4" customWidth="1"/>
    <col min="14344" max="14344" width="26.08203125" style="4" bestFit="1" customWidth="1"/>
    <col min="14345" max="14345" width="20.25" style="4" customWidth="1"/>
    <col min="14346" max="14592" width="11" style="4"/>
    <col min="14593" max="14593" width="12.33203125" style="4" customWidth="1"/>
    <col min="14594" max="14594" width="24.33203125" style="4" bestFit="1" customWidth="1"/>
    <col min="14595" max="14595" width="32.33203125" style="4" customWidth="1"/>
    <col min="14596" max="14596" width="11.83203125" style="4" customWidth="1"/>
    <col min="14597" max="14597" width="72.5" style="4" customWidth="1"/>
    <col min="14598" max="14598" width="15.83203125" style="4" bestFit="1" customWidth="1"/>
    <col min="14599" max="14599" width="15.83203125" style="4" customWidth="1"/>
    <col min="14600" max="14600" width="26.08203125" style="4" bestFit="1" customWidth="1"/>
    <col min="14601" max="14601" width="20.25" style="4" customWidth="1"/>
    <col min="14602" max="14848" width="11" style="4"/>
    <col min="14849" max="14849" width="12.33203125" style="4" customWidth="1"/>
    <col min="14850" max="14850" width="24.33203125" style="4" bestFit="1" customWidth="1"/>
    <col min="14851" max="14851" width="32.33203125" style="4" customWidth="1"/>
    <col min="14852" max="14852" width="11.83203125" style="4" customWidth="1"/>
    <col min="14853" max="14853" width="72.5" style="4" customWidth="1"/>
    <col min="14854" max="14854" width="15.83203125" style="4" bestFit="1" customWidth="1"/>
    <col min="14855" max="14855" width="15.83203125" style="4" customWidth="1"/>
    <col min="14856" max="14856" width="26.08203125" style="4" bestFit="1" customWidth="1"/>
    <col min="14857" max="14857" width="20.25" style="4" customWidth="1"/>
    <col min="14858" max="15104" width="11" style="4"/>
    <col min="15105" max="15105" width="12.33203125" style="4" customWidth="1"/>
    <col min="15106" max="15106" width="24.33203125" style="4" bestFit="1" customWidth="1"/>
    <col min="15107" max="15107" width="32.33203125" style="4" customWidth="1"/>
    <col min="15108" max="15108" width="11.83203125" style="4" customWidth="1"/>
    <col min="15109" max="15109" width="72.5" style="4" customWidth="1"/>
    <col min="15110" max="15110" width="15.83203125" style="4" bestFit="1" customWidth="1"/>
    <col min="15111" max="15111" width="15.83203125" style="4" customWidth="1"/>
    <col min="15112" max="15112" width="26.08203125" style="4" bestFit="1" customWidth="1"/>
    <col min="15113" max="15113" width="20.25" style="4" customWidth="1"/>
    <col min="15114" max="15360" width="11" style="4"/>
    <col min="15361" max="15361" width="12.33203125" style="4" customWidth="1"/>
    <col min="15362" max="15362" width="24.33203125" style="4" bestFit="1" customWidth="1"/>
    <col min="15363" max="15363" width="32.33203125" style="4" customWidth="1"/>
    <col min="15364" max="15364" width="11.83203125" style="4" customWidth="1"/>
    <col min="15365" max="15365" width="72.5" style="4" customWidth="1"/>
    <col min="15366" max="15366" width="15.83203125" style="4" bestFit="1" customWidth="1"/>
    <col min="15367" max="15367" width="15.83203125" style="4" customWidth="1"/>
    <col min="15368" max="15368" width="26.08203125" style="4" bestFit="1" customWidth="1"/>
    <col min="15369" max="15369" width="20.25" style="4" customWidth="1"/>
    <col min="15370" max="15616" width="11" style="4"/>
    <col min="15617" max="15617" width="12.33203125" style="4" customWidth="1"/>
    <col min="15618" max="15618" width="24.33203125" style="4" bestFit="1" customWidth="1"/>
    <col min="15619" max="15619" width="32.33203125" style="4" customWidth="1"/>
    <col min="15620" max="15620" width="11.83203125" style="4" customWidth="1"/>
    <col min="15621" max="15621" width="72.5" style="4" customWidth="1"/>
    <col min="15622" max="15622" width="15.83203125" style="4" bestFit="1" customWidth="1"/>
    <col min="15623" max="15623" width="15.83203125" style="4" customWidth="1"/>
    <col min="15624" max="15624" width="26.08203125" style="4" bestFit="1" customWidth="1"/>
    <col min="15625" max="15625" width="20.25" style="4" customWidth="1"/>
    <col min="15626" max="15872" width="11" style="4"/>
    <col min="15873" max="15873" width="12.33203125" style="4" customWidth="1"/>
    <col min="15874" max="15874" width="24.33203125" style="4" bestFit="1" customWidth="1"/>
    <col min="15875" max="15875" width="32.33203125" style="4" customWidth="1"/>
    <col min="15876" max="15876" width="11.83203125" style="4" customWidth="1"/>
    <col min="15877" max="15877" width="72.5" style="4" customWidth="1"/>
    <col min="15878" max="15878" width="15.83203125" style="4" bestFit="1" customWidth="1"/>
    <col min="15879" max="15879" width="15.83203125" style="4" customWidth="1"/>
    <col min="15880" max="15880" width="26.08203125" style="4" bestFit="1" customWidth="1"/>
    <col min="15881" max="15881" width="20.25" style="4" customWidth="1"/>
    <col min="15882" max="16128" width="11" style="4"/>
    <col min="16129" max="16129" width="12.33203125" style="4" customWidth="1"/>
    <col min="16130" max="16130" width="24.33203125" style="4" bestFit="1" customWidth="1"/>
    <col min="16131" max="16131" width="32.33203125" style="4" customWidth="1"/>
    <col min="16132" max="16132" width="11.83203125" style="4" customWidth="1"/>
    <col min="16133" max="16133" width="72.5" style="4" customWidth="1"/>
    <col min="16134" max="16134" width="15.83203125" style="4" bestFit="1" customWidth="1"/>
    <col min="16135" max="16135" width="15.83203125" style="4" customWidth="1"/>
    <col min="16136" max="16136" width="26.08203125" style="4" bestFit="1" customWidth="1"/>
    <col min="16137" max="16137" width="20.25" style="4" customWidth="1"/>
    <col min="16138" max="16384" width="11" style="4"/>
  </cols>
  <sheetData>
    <row r="1" spans="1:9" ht="20.5" x14ac:dyDescent="0.45">
      <c r="A1" s="23" t="s">
        <v>44</v>
      </c>
      <c r="B1" s="23"/>
      <c r="C1" s="23"/>
    </row>
    <row r="4" spans="1:9" s="29" customFormat="1" ht="18" x14ac:dyDescent="0.4">
      <c r="A4" s="26" t="s">
        <v>45</v>
      </c>
      <c r="B4" s="26" t="s">
        <v>46</v>
      </c>
      <c r="C4" s="26" t="s">
        <v>47</v>
      </c>
      <c r="D4" s="26" t="s">
        <v>48</v>
      </c>
      <c r="E4" s="26" t="s">
        <v>49</v>
      </c>
      <c r="F4" s="27" t="s">
        <v>50</v>
      </c>
      <c r="G4" s="27" t="s">
        <v>16</v>
      </c>
      <c r="H4" s="28" t="s">
        <v>17</v>
      </c>
      <c r="I4" s="28" t="s">
        <v>51</v>
      </c>
    </row>
    <row r="5" spans="1:9" s="41" customFormat="1" ht="252.75" hidden="1" customHeight="1" x14ac:dyDescent="0.35">
      <c r="A5" s="38" t="s">
        <v>132</v>
      </c>
      <c r="B5" s="38" t="s">
        <v>133</v>
      </c>
      <c r="C5" s="38" t="str">
        <f>'[1]MGT #1'!A5</f>
        <v>Evaluate relevant information in relation to specific organisational issues.</v>
      </c>
      <c r="D5" s="38" t="str">
        <f>'[1]MGT #1'!A8</f>
        <v>BUAD 269 - Human Resources Management</v>
      </c>
      <c r="E5" s="38"/>
      <c r="F5" s="39">
        <f>'[3]MGT #1-1'!B24</f>
        <v>0.70773593749999997</v>
      </c>
      <c r="G5" s="40"/>
    </row>
    <row r="6" spans="1:9" s="41" customFormat="1" ht="243.75" customHeight="1" x14ac:dyDescent="0.35">
      <c r="A6" s="38" t="s">
        <v>132</v>
      </c>
      <c r="B6" s="38" t="s">
        <v>134</v>
      </c>
      <c r="C6" s="38" t="str">
        <f>'[1]MGT #2'!A5</f>
        <v>Perform an environmental scan and identify strategic issues.</v>
      </c>
      <c r="D6" s="38" t="str">
        <f>'[1]MGT #2'!A8</f>
        <v>BUAD 340 - Strategic Management I</v>
      </c>
      <c r="E6" s="48"/>
      <c r="F6" s="39">
        <f>'MGT #1'!B24</f>
        <v>0.71826499999999993</v>
      </c>
      <c r="G6" s="40"/>
    </row>
    <row r="7" spans="1:9" s="41" customFormat="1" ht="299.25" customHeight="1" x14ac:dyDescent="0.35">
      <c r="A7" s="38" t="s">
        <v>132</v>
      </c>
      <c r="B7" s="38" t="s">
        <v>135</v>
      </c>
      <c r="C7" s="38" t="str">
        <f>'[1]MGT #3'!A5</f>
        <v>Create strategic alternatives for organisations.</v>
      </c>
      <c r="D7" s="38" t="str">
        <f>'[1]MGT #3'!A8</f>
        <v>BUAD 340 - Strategic Management I</v>
      </c>
      <c r="E7" s="38"/>
      <c r="F7" s="39">
        <f>'MGT #2'!B24</f>
        <v>0.70020583333333319</v>
      </c>
      <c r="G7" s="40"/>
    </row>
    <row r="8" spans="1:9" s="41" customFormat="1" ht="249" customHeight="1" x14ac:dyDescent="0.35">
      <c r="A8" s="38" t="s">
        <v>132</v>
      </c>
      <c r="B8" s="38" t="s">
        <v>136</v>
      </c>
      <c r="C8" s="38" t="str">
        <f>'[1]MGT #4'!A5</f>
        <v>Evaluate leadership's ability to influence others towards a stated goal.</v>
      </c>
      <c r="D8" s="38" t="str">
        <f>'[1]MGT #4'!A8</f>
        <v>BUAD 370 - Leadership</v>
      </c>
      <c r="F8" s="39"/>
      <c r="G8" s="40"/>
    </row>
    <row r="9" spans="1:9" s="41" customFormat="1" ht="267.75" customHeight="1" x14ac:dyDescent="0.35">
      <c r="A9" s="38" t="s">
        <v>132</v>
      </c>
      <c r="B9" s="38" t="s">
        <v>137</v>
      </c>
      <c r="C9" s="38" t="str">
        <f>'[1]MGT #5'!A5</f>
        <v>Formulate systematic approaches to operation planning linking organisational priorities and customer value.</v>
      </c>
      <c r="D9" s="38" t="str">
        <f>'[1]MGT #5'!A8</f>
        <v>BUAD 382 - Operations Management</v>
      </c>
      <c r="E9" s="38"/>
      <c r="F9" s="39">
        <f>'MGT #4'!B24</f>
        <v>0.74892000000000003</v>
      </c>
      <c r="G9" s="40"/>
    </row>
  </sheetData>
  <pageMargins left="0.75" right="0.75" top="1" bottom="1" header="0.5" footer="0.5"/>
  <pageSetup scale="10" fitToHeight="3" orientation="portrait" horizontalDpi="4294967292" verticalDpi="4294967292"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39D16-D67C-470A-8D92-EE90BB15A929}">
  <dimension ref="A1:I44"/>
  <sheetViews>
    <sheetView view="pageBreakPreview" topLeftCell="A17" zoomScale="110" zoomScaleNormal="100" zoomScaleSheetLayoutView="110" workbookViewId="0">
      <selection activeCell="F9" sqref="F9"/>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138</v>
      </c>
    </row>
    <row r="2" spans="1:9" s="16" customFormat="1" ht="20.5" x14ac:dyDescent="0.35">
      <c r="A2" s="15" t="s">
        <v>1</v>
      </c>
    </row>
    <row r="4" spans="1:9" x14ac:dyDescent="0.35">
      <c r="A4" s="17" t="s">
        <v>18</v>
      </c>
    </row>
    <row r="5" spans="1:9" x14ac:dyDescent="0.35">
      <c r="A5" s="18" t="s">
        <v>139</v>
      </c>
    </row>
    <row r="7" spans="1:9" x14ac:dyDescent="0.35">
      <c r="A7" s="17" t="s">
        <v>19</v>
      </c>
    </row>
    <row r="8" spans="1:9" x14ac:dyDescent="0.35">
      <c r="A8" s="18" t="s">
        <v>140</v>
      </c>
    </row>
    <row r="10" spans="1:9" x14ac:dyDescent="0.35">
      <c r="A10" s="17" t="s">
        <v>20</v>
      </c>
    </row>
    <row r="11" spans="1:9" ht="36.65" customHeight="1" x14ac:dyDescent="0.35">
      <c r="A11" s="54" t="s">
        <v>141</v>
      </c>
      <c r="B11" s="54"/>
      <c r="C11" s="54"/>
      <c r="D11" s="54"/>
      <c r="E11" s="54"/>
      <c r="F11" s="54"/>
      <c r="G11" s="54"/>
      <c r="H11" s="54"/>
      <c r="I11" s="10"/>
    </row>
    <row r="13" spans="1:9" x14ac:dyDescent="0.35">
      <c r="A13" s="17" t="s">
        <v>8</v>
      </c>
    </row>
    <row r="14" spans="1:9" x14ac:dyDescent="0.35">
      <c r="A14" s="17" t="s">
        <v>9</v>
      </c>
      <c r="B14" s="30">
        <v>0.71499999999999997</v>
      </c>
      <c r="C14" s="19"/>
    </row>
    <row r="15" spans="1:9" x14ac:dyDescent="0.35">
      <c r="A15" s="17" t="s">
        <v>10</v>
      </c>
      <c r="B15" s="30">
        <v>0.69599999999999995</v>
      </c>
      <c r="C15" s="19"/>
    </row>
    <row r="16" spans="1:9" x14ac:dyDescent="0.35">
      <c r="A16" s="17" t="s">
        <v>11</v>
      </c>
      <c r="B16" s="30">
        <v>0.74329999999999996</v>
      </c>
      <c r="C16" s="19"/>
    </row>
    <row r="17" spans="1:3" x14ac:dyDescent="0.35">
      <c r="A17" s="17" t="s">
        <v>12</v>
      </c>
      <c r="B17" s="30">
        <v>0.71809999999999996</v>
      </c>
      <c r="C17" s="19"/>
    </row>
    <row r="18" spans="1:3" x14ac:dyDescent="0.35">
      <c r="A18" s="3" t="s">
        <v>13</v>
      </c>
      <c r="B18" s="43">
        <f>'[2]Fall 2021'!$J$32</f>
        <v>0.70745000000000002</v>
      </c>
      <c r="C18" s="19"/>
    </row>
    <row r="19" spans="1:3" x14ac:dyDescent="0.35">
      <c r="A19" s="3" t="s">
        <v>14</v>
      </c>
      <c r="B19" s="43">
        <f>'[2]Winter 2022'!$J$50</f>
        <v>0.745</v>
      </c>
      <c r="C19" s="19"/>
    </row>
    <row r="20" spans="1:3" x14ac:dyDescent="0.35">
      <c r="A20" s="3" t="s">
        <v>68</v>
      </c>
      <c r="B20" s="43">
        <v>0.72399999999999998</v>
      </c>
      <c r="C20" s="19"/>
    </row>
    <row r="21" spans="1:3" x14ac:dyDescent="0.35">
      <c r="A21" s="3" t="s">
        <v>69</v>
      </c>
      <c r="B21" s="43">
        <v>0.71319999999999995</v>
      </c>
      <c r="C21" s="19"/>
    </row>
    <row r="22" spans="1:3" x14ac:dyDescent="0.35">
      <c r="A22" s="3" t="s">
        <v>72</v>
      </c>
      <c r="B22" s="43">
        <v>0.71679999999999999</v>
      </c>
      <c r="C22" s="19"/>
    </row>
    <row r="23" spans="1:3" ht="47" thickBot="1" x14ac:dyDescent="0.4">
      <c r="A23" s="3" t="s">
        <v>73</v>
      </c>
      <c r="B23" s="43">
        <v>0.70379999999999998</v>
      </c>
      <c r="C23" s="19" t="s">
        <v>142</v>
      </c>
    </row>
    <row r="24" spans="1:3" ht="16.5" thickTop="1" thickBot="1" x14ac:dyDescent="0.4">
      <c r="A24" s="5" t="s">
        <v>15</v>
      </c>
      <c r="B24" s="44">
        <f>AVERAGE(B14:B23)</f>
        <v>0.71826499999999993</v>
      </c>
    </row>
    <row r="25" spans="1:3" ht="16" thickTop="1" x14ac:dyDescent="0.35">
      <c r="A25" s="20"/>
      <c r="B25" s="49"/>
    </row>
    <row r="26" spans="1:3" x14ac:dyDescent="0.35">
      <c r="A26" s="20"/>
      <c r="B26" s="45"/>
    </row>
    <row r="27" spans="1:3" x14ac:dyDescent="0.35">
      <c r="B27" s="45"/>
    </row>
    <row r="41" spans="1:1" x14ac:dyDescent="0.35">
      <c r="A41" s="17" t="s">
        <v>16</v>
      </c>
    </row>
    <row r="42" spans="1:1" x14ac:dyDescent="0.35">
      <c r="A42" s="17"/>
    </row>
    <row r="43" spans="1:1" x14ac:dyDescent="0.35">
      <c r="A43" s="47"/>
    </row>
    <row r="44" spans="1:1" x14ac:dyDescent="0.35">
      <c r="A44" s="17" t="s">
        <v>17</v>
      </c>
    </row>
  </sheetData>
  <mergeCells count="1">
    <mergeCell ref="A11:H11"/>
  </mergeCells>
  <pageMargins left="0.7" right="0.7" top="0.75" bottom="0.75" header="0.3" footer="0.3"/>
  <pageSetup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5D353-A160-41F0-B387-9D7B70BBA54C}">
  <dimension ref="A1:I44"/>
  <sheetViews>
    <sheetView view="pageBreakPreview" topLeftCell="A18" zoomScale="110" zoomScaleNormal="100" zoomScaleSheetLayoutView="110" workbookViewId="0">
      <selection activeCell="B24" sqref="B24"/>
    </sheetView>
  </sheetViews>
  <sheetFormatPr defaultColWidth="10.83203125" defaultRowHeight="15.5" x14ac:dyDescent="0.35"/>
  <cols>
    <col min="1" max="1" width="16.5" style="4" customWidth="1"/>
    <col min="2" max="7" width="10.83203125" style="4"/>
    <col min="8" max="8" width="32.08203125" style="4" customWidth="1"/>
    <col min="9" max="9" width="27.83203125" style="4" customWidth="1"/>
    <col min="10" max="256" width="10.83203125" style="4"/>
    <col min="257" max="257" width="16.5" style="4" customWidth="1"/>
    <col min="258" max="263" width="10.83203125" style="4"/>
    <col min="264" max="264" width="32.08203125" style="4" customWidth="1"/>
    <col min="265" max="265" width="27.83203125" style="4" customWidth="1"/>
    <col min="266" max="512" width="10.83203125" style="4"/>
    <col min="513" max="513" width="16.5" style="4" customWidth="1"/>
    <col min="514" max="519" width="10.83203125" style="4"/>
    <col min="520" max="520" width="32.08203125" style="4" customWidth="1"/>
    <col min="521" max="521" width="27.83203125" style="4" customWidth="1"/>
    <col min="522" max="768" width="10.83203125" style="4"/>
    <col min="769" max="769" width="16.5" style="4" customWidth="1"/>
    <col min="770" max="775" width="10.83203125" style="4"/>
    <col min="776" max="776" width="32.08203125" style="4" customWidth="1"/>
    <col min="777" max="777" width="27.83203125" style="4" customWidth="1"/>
    <col min="778" max="1024" width="10.83203125" style="4"/>
    <col min="1025" max="1025" width="16.5" style="4" customWidth="1"/>
    <col min="1026" max="1031" width="10.83203125" style="4"/>
    <col min="1032" max="1032" width="32.08203125" style="4" customWidth="1"/>
    <col min="1033" max="1033" width="27.83203125" style="4" customWidth="1"/>
    <col min="1034" max="1280" width="10.83203125" style="4"/>
    <col min="1281" max="1281" width="16.5" style="4" customWidth="1"/>
    <col min="1282" max="1287" width="10.83203125" style="4"/>
    <col min="1288" max="1288" width="32.08203125" style="4" customWidth="1"/>
    <col min="1289" max="1289" width="27.83203125" style="4" customWidth="1"/>
    <col min="1290" max="1536" width="10.83203125" style="4"/>
    <col min="1537" max="1537" width="16.5" style="4" customWidth="1"/>
    <col min="1538" max="1543" width="10.83203125" style="4"/>
    <col min="1544" max="1544" width="32.08203125" style="4" customWidth="1"/>
    <col min="1545" max="1545" width="27.83203125" style="4" customWidth="1"/>
    <col min="1546" max="1792" width="10.83203125" style="4"/>
    <col min="1793" max="1793" width="16.5" style="4" customWidth="1"/>
    <col min="1794" max="1799" width="10.83203125" style="4"/>
    <col min="1800" max="1800" width="32.08203125" style="4" customWidth="1"/>
    <col min="1801" max="1801" width="27.83203125" style="4" customWidth="1"/>
    <col min="1802" max="2048" width="10.83203125" style="4"/>
    <col min="2049" max="2049" width="16.5" style="4" customWidth="1"/>
    <col min="2050" max="2055" width="10.83203125" style="4"/>
    <col min="2056" max="2056" width="32.08203125" style="4" customWidth="1"/>
    <col min="2057" max="2057" width="27.83203125" style="4" customWidth="1"/>
    <col min="2058" max="2304" width="10.83203125" style="4"/>
    <col min="2305" max="2305" width="16.5" style="4" customWidth="1"/>
    <col min="2306" max="2311" width="10.83203125" style="4"/>
    <col min="2312" max="2312" width="32.08203125" style="4" customWidth="1"/>
    <col min="2313" max="2313" width="27.83203125" style="4" customWidth="1"/>
    <col min="2314" max="2560" width="10.83203125" style="4"/>
    <col min="2561" max="2561" width="16.5" style="4" customWidth="1"/>
    <col min="2562" max="2567" width="10.83203125" style="4"/>
    <col min="2568" max="2568" width="32.08203125" style="4" customWidth="1"/>
    <col min="2569" max="2569" width="27.83203125" style="4" customWidth="1"/>
    <col min="2570" max="2816" width="10.83203125" style="4"/>
    <col min="2817" max="2817" width="16.5" style="4" customWidth="1"/>
    <col min="2818" max="2823" width="10.83203125" style="4"/>
    <col min="2824" max="2824" width="32.08203125" style="4" customWidth="1"/>
    <col min="2825" max="2825" width="27.83203125" style="4" customWidth="1"/>
    <col min="2826" max="3072" width="10.83203125" style="4"/>
    <col min="3073" max="3073" width="16.5" style="4" customWidth="1"/>
    <col min="3074" max="3079" width="10.83203125" style="4"/>
    <col min="3080" max="3080" width="32.08203125" style="4" customWidth="1"/>
    <col min="3081" max="3081" width="27.83203125" style="4" customWidth="1"/>
    <col min="3082" max="3328" width="10.83203125" style="4"/>
    <col min="3329" max="3329" width="16.5" style="4" customWidth="1"/>
    <col min="3330" max="3335" width="10.83203125" style="4"/>
    <col min="3336" max="3336" width="32.08203125" style="4" customWidth="1"/>
    <col min="3337" max="3337" width="27.83203125" style="4" customWidth="1"/>
    <col min="3338" max="3584" width="10.83203125" style="4"/>
    <col min="3585" max="3585" width="16.5" style="4" customWidth="1"/>
    <col min="3586" max="3591" width="10.83203125" style="4"/>
    <col min="3592" max="3592" width="32.08203125" style="4" customWidth="1"/>
    <col min="3593" max="3593" width="27.83203125" style="4" customWidth="1"/>
    <col min="3594" max="3840" width="10.83203125" style="4"/>
    <col min="3841" max="3841" width="16.5" style="4" customWidth="1"/>
    <col min="3842" max="3847" width="10.83203125" style="4"/>
    <col min="3848" max="3848" width="32.08203125" style="4" customWidth="1"/>
    <col min="3849" max="3849" width="27.83203125" style="4" customWidth="1"/>
    <col min="3850" max="4096" width="10.83203125" style="4"/>
    <col min="4097" max="4097" width="16.5" style="4" customWidth="1"/>
    <col min="4098" max="4103" width="10.83203125" style="4"/>
    <col min="4104" max="4104" width="32.08203125" style="4" customWidth="1"/>
    <col min="4105" max="4105" width="27.83203125" style="4" customWidth="1"/>
    <col min="4106" max="4352" width="10.83203125" style="4"/>
    <col min="4353" max="4353" width="16.5" style="4" customWidth="1"/>
    <col min="4354" max="4359" width="10.83203125" style="4"/>
    <col min="4360" max="4360" width="32.08203125" style="4" customWidth="1"/>
    <col min="4361" max="4361" width="27.83203125" style="4" customWidth="1"/>
    <col min="4362" max="4608" width="10.83203125" style="4"/>
    <col min="4609" max="4609" width="16.5" style="4" customWidth="1"/>
    <col min="4610" max="4615" width="10.83203125" style="4"/>
    <col min="4616" max="4616" width="32.08203125" style="4" customWidth="1"/>
    <col min="4617" max="4617" width="27.83203125" style="4" customWidth="1"/>
    <col min="4618" max="4864" width="10.83203125" style="4"/>
    <col min="4865" max="4865" width="16.5" style="4" customWidth="1"/>
    <col min="4866" max="4871" width="10.83203125" style="4"/>
    <col min="4872" max="4872" width="32.08203125" style="4" customWidth="1"/>
    <col min="4873" max="4873" width="27.83203125" style="4" customWidth="1"/>
    <col min="4874" max="5120" width="10.83203125" style="4"/>
    <col min="5121" max="5121" width="16.5" style="4" customWidth="1"/>
    <col min="5122" max="5127" width="10.83203125" style="4"/>
    <col min="5128" max="5128" width="32.08203125" style="4" customWidth="1"/>
    <col min="5129" max="5129" width="27.83203125" style="4" customWidth="1"/>
    <col min="5130" max="5376" width="10.83203125" style="4"/>
    <col min="5377" max="5377" width="16.5" style="4" customWidth="1"/>
    <col min="5378" max="5383" width="10.83203125" style="4"/>
    <col min="5384" max="5384" width="32.08203125" style="4" customWidth="1"/>
    <col min="5385" max="5385" width="27.83203125" style="4" customWidth="1"/>
    <col min="5386" max="5632" width="10.83203125" style="4"/>
    <col min="5633" max="5633" width="16.5" style="4" customWidth="1"/>
    <col min="5634" max="5639" width="10.83203125" style="4"/>
    <col min="5640" max="5640" width="32.08203125" style="4" customWidth="1"/>
    <col min="5641" max="5641" width="27.83203125" style="4" customWidth="1"/>
    <col min="5642" max="5888" width="10.83203125" style="4"/>
    <col min="5889" max="5889" width="16.5" style="4" customWidth="1"/>
    <col min="5890" max="5895" width="10.83203125" style="4"/>
    <col min="5896" max="5896" width="32.08203125" style="4" customWidth="1"/>
    <col min="5897" max="5897" width="27.83203125" style="4" customWidth="1"/>
    <col min="5898" max="6144" width="10.83203125" style="4"/>
    <col min="6145" max="6145" width="16.5" style="4" customWidth="1"/>
    <col min="6146" max="6151" width="10.83203125" style="4"/>
    <col min="6152" max="6152" width="32.08203125" style="4" customWidth="1"/>
    <col min="6153" max="6153" width="27.83203125" style="4" customWidth="1"/>
    <col min="6154" max="6400" width="10.83203125" style="4"/>
    <col min="6401" max="6401" width="16.5" style="4" customWidth="1"/>
    <col min="6402" max="6407" width="10.83203125" style="4"/>
    <col min="6408" max="6408" width="32.08203125" style="4" customWidth="1"/>
    <col min="6409" max="6409" width="27.83203125" style="4" customWidth="1"/>
    <col min="6410" max="6656" width="10.83203125" style="4"/>
    <col min="6657" max="6657" width="16.5" style="4" customWidth="1"/>
    <col min="6658" max="6663" width="10.83203125" style="4"/>
    <col min="6664" max="6664" width="32.08203125" style="4" customWidth="1"/>
    <col min="6665" max="6665" width="27.83203125" style="4" customWidth="1"/>
    <col min="6666" max="6912" width="10.83203125" style="4"/>
    <col min="6913" max="6913" width="16.5" style="4" customWidth="1"/>
    <col min="6914" max="6919" width="10.83203125" style="4"/>
    <col min="6920" max="6920" width="32.08203125" style="4" customWidth="1"/>
    <col min="6921" max="6921" width="27.83203125" style="4" customWidth="1"/>
    <col min="6922" max="7168" width="10.83203125" style="4"/>
    <col min="7169" max="7169" width="16.5" style="4" customWidth="1"/>
    <col min="7170" max="7175" width="10.83203125" style="4"/>
    <col min="7176" max="7176" width="32.08203125" style="4" customWidth="1"/>
    <col min="7177" max="7177" width="27.83203125" style="4" customWidth="1"/>
    <col min="7178" max="7424" width="10.83203125" style="4"/>
    <col min="7425" max="7425" width="16.5" style="4" customWidth="1"/>
    <col min="7426" max="7431" width="10.83203125" style="4"/>
    <col min="7432" max="7432" width="32.08203125" style="4" customWidth="1"/>
    <col min="7433" max="7433" width="27.83203125" style="4" customWidth="1"/>
    <col min="7434" max="7680" width="10.83203125" style="4"/>
    <col min="7681" max="7681" width="16.5" style="4" customWidth="1"/>
    <col min="7682" max="7687" width="10.83203125" style="4"/>
    <col min="7688" max="7688" width="32.08203125" style="4" customWidth="1"/>
    <col min="7689" max="7689" width="27.83203125" style="4" customWidth="1"/>
    <col min="7690" max="7936" width="10.83203125" style="4"/>
    <col min="7937" max="7937" width="16.5" style="4" customWidth="1"/>
    <col min="7938" max="7943" width="10.83203125" style="4"/>
    <col min="7944" max="7944" width="32.08203125" style="4" customWidth="1"/>
    <col min="7945" max="7945" width="27.83203125" style="4" customWidth="1"/>
    <col min="7946" max="8192" width="10.83203125" style="4"/>
    <col min="8193" max="8193" width="16.5" style="4" customWidth="1"/>
    <col min="8194" max="8199" width="10.83203125" style="4"/>
    <col min="8200" max="8200" width="32.08203125" style="4" customWidth="1"/>
    <col min="8201" max="8201" width="27.83203125" style="4" customWidth="1"/>
    <col min="8202" max="8448" width="10.83203125" style="4"/>
    <col min="8449" max="8449" width="16.5" style="4" customWidth="1"/>
    <col min="8450" max="8455" width="10.83203125" style="4"/>
    <col min="8456" max="8456" width="32.08203125" style="4" customWidth="1"/>
    <col min="8457" max="8457" width="27.83203125" style="4" customWidth="1"/>
    <col min="8458" max="8704" width="10.83203125" style="4"/>
    <col min="8705" max="8705" width="16.5" style="4" customWidth="1"/>
    <col min="8706" max="8711" width="10.83203125" style="4"/>
    <col min="8712" max="8712" width="32.08203125" style="4" customWidth="1"/>
    <col min="8713" max="8713" width="27.83203125" style="4" customWidth="1"/>
    <col min="8714" max="8960" width="10.83203125" style="4"/>
    <col min="8961" max="8961" width="16.5" style="4" customWidth="1"/>
    <col min="8962" max="8967" width="10.83203125" style="4"/>
    <col min="8968" max="8968" width="32.08203125" style="4" customWidth="1"/>
    <col min="8969" max="8969" width="27.83203125" style="4" customWidth="1"/>
    <col min="8970" max="9216" width="10.83203125" style="4"/>
    <col min="9217" max="9217" width="16.5" style="4" customWidth="1"/>
    <col min="9218" max="9223" width="10.83203125" style="4"/>
    <col min="9224" max="9224" width="32.08203125" style="4" customWidth="1"/>
    <col min="9225" max="9225" width="27.83203125" style="4" customWidth="1"/>
    <col min="9226" max="9472" width="10.83203125" style="4"/>
    <col min="9473" max="9473" width="16.5" style="4" customWidth="1"/>
    <col min="9474" max="9479" width="10.83203125" style="4"/>
    <col min="9480" max="9480" width="32.08203125" style="4" customWidth="1"/>
    <col min="9481" max="9481" width="27.83203125" style="4" customWidth="1"/>
    <col min="9482" max="9728" width="10.83203125" style="4"/>
    <col min="9729" max="9729" width="16.5" style="4" customWidth="1"/>
    <col min="9730" max="9735" width="10.83203125" style="4"/>
    <col min="9736" max="9736" width="32.08203125" style="4" customWidth="1"/>
    <col min="9737" max="9737" width="27.83203125" style="4" customWidth="1"/>
    <col min="9738" max="9984" width="10.83203125" style="4"/>
    <col min="9985" max="9985" width="16.5" style="4" customWidth="1"/>
    <col min="9986" max="9991" width="10.83203125" style="4"/>
    <col min="9992" max="9992" width="32.08203125" style="4" customWidth="1"/>
    <col min="9993" max="9993" width="27.83203125" style="4" customWidth="1"/>
    <col min="9994" max="10240" width="10.83203125" style="4"/>
    <col min="10241" max="10241" width="16.5" style="4" customWidth="1"/>
    <col min="10242" max="10247" width="10.83203125" style="4"/>
    <col min="10248" max="10248" width="32.08203125" style="4" customWidth="1"/>
    <col min="10249" max="10249" width="27.83203125" style="4" customWidth="1"/>
    <col min="10250" max="10496" width="10.83203125" style="4"/>
    <col min="10497" max="10497" width="16.5" style="4" customWidth="1"/>
    <col min="10498" max="10503" width="10.83203125" style="4"/>
    <col min="10504" max="10504" width="32.08203125" style="4" customWidth="1"/>
    <col min="10505" max="10505" width="27.83203125" style="4" customWidth="1"/>
    <col min="10506" max="10752" width="10.83203125" style="4"/>
    <col min="10753" max="10753" width="16.5" style="4" customWidth="1"/>
    <col min="10754" max="10759" width="10.83203125" style="4"/>
    <col min="10760" max="10760" width="32.08203125" style="4" customWidth="1"/>
    <col min="10761" max="10761" width="27.83203125" style="4" customWidth="1"/>
    <col min="10762" max="11008" width="10.83203125" style="4"/>
    <col min="11009" max="11009" width="16.5" style="4" customWidth="1"/>
    <col min="11010" max="11015" width="10.83203125" style="4"/>
    <col min="11016" max="11016" width="32.08203125" style="4" customWidth="1"/>
    <col min="11017" max="11017" width="27.83203125" style="4" customWidth="1"/>
    <col min="11018" max="11264" width="10.83203125" style="4"/>
    <col min="11265" max="11265" width="16.5" style="4" customWidth="1"/>
    <col min="11266" max="11271" width="10.83203125" style="4"/>
    <col min="11272" max="11272" width="32.08203125" style="4" customWidth="1"/>
    <col min="11273" max="11273" width="27.83203125" style="4" customWidth="1"/>
    <col min="11274" max="11520" width="10.83203125" style="4"/>
    <col min="11521" max="11521" width="16.5" style="4" customWidth="1"/>
    <col min="11522" max="11527" width="10.83203125" style="4"/>
    <col min="11528" max="11528" width="32.08203125" style="4" customWidth="1"/>
    <col min="11529" max="11529" width="27.83203125" style="4" customWidth="1"/>
    <col min="11530" max="11776" width="10.83203125" style="4"/>
    <col min="11777" max="11777" width="16.5" style="4" customWidth="1"/>
    <col min="11778" max="11783" width="10.83203125" style="4"/>
    <col min="11784" max="11784" width="32.08203125" style="4" customWidth="1"/>
    <col min="11785" max="11785" width="27.83203125" style="4" customWidth="1"/>
    <col min="11786" max="12032" width="10.83203125" style="4"/>
    <col min="12033" max="12033" width="16.5" style="4" customWidth="1"/>
    <col min="12034" max="12039" width="10.83203125" style="4"/>
    <col min="12040" max="12040" width="32.08203125" style="4" customWidth="1"/>
    <col min="12041" max="12041" width="27.83203125" style="4" customWidth="1"/>
    <col min="12042" max="12288" width="10.83203125" style="4"/>
    <col min="12289" max="12289" width="16.5" style="4" customWidth="1"/>
    <col min="12290" max="12295" width="10.83203125" style="4"/>
    <col min="12296" max="12296" width="32.08203125" style="4" customWidth="1"/>
    <col min="12297" max="12297" width="27.83203125" style="4" customWidth="1"/>
    <col min="12298" max="12544" width="10.83203125" style="4"/>
    <col min="12545" max="12545" width="16.5" style="4" customWidth="1"/>
    <col min="12546" max="12551" width="10.83203125" style="4"/>
    <col min="12552" max="12552" width="32.08203125" style="4" customWidth="1"/>
    <col min="12553" max="12553" width="27.83203125" style="4" customWidth="1"/>
    <col min="12554" max="12800" width="10.83203125" style="4"/>
    <col min="12801" max="12801" width="16.5" style="4" customWidth="1"/>
    <col min="12802" max="12807" width="10.83203125" style="4"/>
    <col min="12808" max="12808" width="32.08203125" style="4" customWidth="1"/>
    <col min="12809" max="12809" width="27.83203125" style="4" customWidth="1"/>
    <col min="12810" max="13056" width="10.83203125" style="4"/>
    <col min="13057" max="13057" width="16.5" style="4" customWidth="1"/>
    <col min="13058" max="13063" width="10.83203125" style="4"/>
    <col min="13064" max="13064" width="32.08203125" style="4" customWidth="1"/>
    <col min="13065" max="13065" width="27.83203125" style="4" customWidth="1"/>
    <col min="13066" max="13312" width="10.83203125" style="4"/>
    <col min="13313" max="13313" width="16.5" style="4" customWidth="1"/>
    <col min="13314" max="13319" width="10.83203125" style="4"/>
    <col min="13320" max="13320" width="32.08203125" style="4" customWidth="1"/>
    <col min="13321" max="13321" width="27.83203125" style="4" customWidth="1"/>
    <col min="13322" max="13568" width="10.83203125" style="4"/>
    <col min="13569" max="13569" width="16.5" style="4" customWidth="1"/>
    <col min="13570" max="13575" width="10.83203125" style="4"/>
    <col min="13576" max="13576" width="32.08203125" style="4" customWidth="1"/>
    <col min="13577" max="13577" width="27.83203125" style="4" customWidth="1"/>
    <col min="13578" max="13824" width="10.83203125" style="4"/>
    <col min="13825" max="13825" width="16.5" style="4" customWidth="1"/>
    <col min="13826" max="13831" width="10.83203125" style="4"/>
    <col min="13832" max="13832" width="32.08203125" style="4" customWidth="1"/>
    <col min="13833" max="13833" width="27.83203125" style="4" customWidth="1"/>
    <col min="13834" max="14080" width="10.83203125" style="4"/>
    <col min="14081" max="14081" width="16.5" style="4" customWidth="1"/>
    <col min="14082" max="14087" width="10.83203125" style="4"/>
    <col min="14088" max="14088" width="32.08203125" style="4" customWidth="1"/>
    <col min="14089" max="14089" width="27.83203125" style="4" customWidth="1"/>
    <col min="14090" max="14336" width="10.83203125" style="4"/>
    <col min="14337" max="14337" width="16.5" style="4" customWidth="1"/>
    <col min="14338" max="14343" width="10.83203125" style="4"/>
    <col min="14344" max="14344" width="32.08203125" style="4" customWidth="1"/>
    <col min="14345" max="14345" width="27.83203125" style="4" customWidth="1"/>
    <col min="14346" max="14592" width="10.83203125" style="4"/>
    <col min="14593" max="14593" width="16.5" style="4" customWidth="1"/>
    <col min="14594" max="14599" width="10.83203125" style="4"/>
    <col min="14600" max="14600" width="32.08203125" style="4" customWidth="1"/>
    <col min="14601" max="14601" width="27.83203125" style="4" customWidth="1"/>
    <col min="14602" max="14848" width="10.83203125" style="4"/>
    <col min="14849" max="14849" width="16.5" style="4" customWidth="1"/>
    <col min="14850" max="14855" width="10.83203125" style="4"/>
    <col min="14856" max="14856" width="32.08203125" style="4" customWidth="1"/>
    <col min="14857" max="14857" width="27.83203125" style="4" customWidth="1"/>
    <col min="14858" max="15104" width="10.83203125" style="4"/>
    <col min="15105" max="15105" width="16.5" style="4" customWidth="1"/>
    <col min="15106" max="15111" width="10.83203125" style="4"/>
    <col min="15112" max="15112" width="32.08203125" style="4" customWidth="1"/>
    <col min="15113" max="15113" width="27.83203125" style="4" customWidth="1"/>
    <col min="15114" max="15360" width="10.83203125" style="4"/>
    <col min="15361" max="15361" width="16.5" style="4" customWidth="1"/>
    <col min="15362" max="15367" width="10.83203125" style="4"/>
    <col min="15368" max="15368" width="32.08203125" style="4" customWidth="1"/>
    <col min="15369" max="15369" width="27.83203125" style="4" customWidth="1"/>
    <col min="15370" max="15616" width="10.83203125" style="4"/>
    <col min="15617" max="15617" width="16.5" style="4" customWidth="1"/>
    <col min="15618" max="15623" width="10.83203125" style="4"/>
    <col min="15624" max="15624" width="32.08203125" style="4" customWidth="1"/>
    <col min="15625" max="15625" width="27.83203125" style="4" customWidth="1"/>
    <col min="15626" max="15872" width="10.83203125" style="4"/>
    <col min="15873" max="15873" width="16.5" style="4" customWidth="1"/>
    <col min="15874" max="15879" width="10.83203125" style="4"/>
    <col min="15880" max="15880" width="32.08203125" style="4" customWidth="1"/>
    <col min="15881" max="15881" width="27.83203125" style="4" customWidth="1"/>
    <col min="15882" max="16128" width="10.83203125" style="4"/>
    <col min="16129" max="16129" width="16.5" style="4" customWidth="1"/>
    <col min="16130" max="16135" width="10.83203125" style="4"/>
    <col min="16136" max="16136" width="32.08203125" style="4" customWidth="1"/>
    <col min="16137" max="16137" width="27.83203125" style="4" customWidth="1"/>
    <col min="16138" max="16384" width="10.83203125" style="4"/>
  </cols>
  <sheetData>
    <row r="1" spans="1:9" s="2" customFormat="1" ht="20.5" x14ac:dyDescent="0.45">
      <c r="A1" s="1" t="s">
        <v>0</v>
      </c>
    </row>
    <row r="2" spans="1:9" s="2" customFormat="1" ht="20.5" x14ac:dyDescent="0.45">
      <c r="A2" s="1" t="s">
        <v>1</v>
      </c>
    </row>
    <row r="4" spans="1:9" x14ac:dyDescent="0.35">
      <c r="A4" s="3" t="s">
        <v>18</v>
      </c>
    </row>
    <row r="5" spans="1:9" x14ac:dyDescent="0.35">
      <c r="A5" s="4" t="s">
        <v>3</v>
      </c>
    </row>
    <row r="7" spans="1:9" x14ac:dyDescent="0.35">
      <c r="A7" s="3" t="s">
        <v>19</v>
      </c>
    </row>
    <row r="8" spans="1:9" x14ac:dyDescent="0.35">
      <c r="A8" s="4" t="s">
        <v>6</v>
      </c>
    </row>
    <row r="10" spans="1:9" x14ac:dyDescent="0.35">
      <c r="A10" s="3" t="s">
        <v>20</v>
      </c>
    </row>
    <row r="11" spans="1:9" ht="42" customHeight="1" x14ac:dyDescent="0.35">
      <c r="A11" s="54" t="s">
        <v>21</v>
      </c>
      <c r="B11" s="54"/>
      <c r="C11" s="54"/>
      <c r="D11" s="54"/>
      <c r="E11" s="54"/>
      <c r="F11" s="54"/>
      <c r="G11" s="54"/>
      <c r="H11" s="54"/>
      <c r="I11" s="10"/>
    </row>
    <row r="13" spans="1:9" x14ac:dyDescent="0.35">
      <c r="A13" s="3" t="s">
        <v>8</v>
      </c>
    </row>
    <row r="14" spans="1:9" x14ac:dyDescent="0.35">
      <c r="A14" s="3" t="s">
        <v>9</v>
      </c>
      <c r="B14" s="32">
        <v>0.67020000000000002</v>
      </c>
    </row>
    <row r="15" spans="1:9" x14ac:dyDescent="0.35">
      <c r="A15" s="3" t="s">
        <v>10</v>
      </c>
      <c r="B15" s="32">
        <v>0.7</v>
      </c>
    </row>
    <row r="16" spans="1:9" x14ac:dyDescent="0.35">
      <c r="A16" s="3" t="s">
        <v>11</v>
      </c>
      <c r="B16" s="32">
        <v>0.55000000000000004</v>
      </c>
    </row>
    <row r="17" spans="1:2" x14ac:dyDescent="0.35">
      <c r="A17" s="3" t="s">
        <v>12</v>
      </c>
      <c r="B17" s="32">
        <v>0.75</v>
      </c>
    </row>
    <row r="18" spans="1:2" x14ac:dyDescent="0.35">
      <c r="A18" s="3" t="s">
        <v>13</v>
      </c>
      <c r="B18" s="32">
        <f>'[2]Fall 2021'!$J$4</f>
        <v>0.83666666666666667</v>
      </c>
    </row>
    <row r="19" spans="1:2" x14ac:dyDescent="0.35">
      <c r="A19" s="3" t="s">
        <v>14</v>
      </c>
      <c r="B19" s="32">
        <f>'[2]Winter 2022'!$J$2</f>
        <v>0.60460000000000003</v>
      </c>
    </row>
    <row r="20" spans="1:2" x14ac:dyDescent="0.35">
      <c r="A20" s="3" t="s">
        <v>68</v>
      </c>
      <c r="B20" s="32">
        <v>0.82179999999999997</v>
      </c>
    </row>
    <row r="21" spans="1:2" x14ac:dyDescent="0.35">
      <c r="A21" s="3" t="s">
        <v>69</v>
      </c>
      <c r="B21" s="32">
        <v>0.82</v>
      </c>
    </row>
    <row r="22" spans="1:2" x14ac:dyDescent="0.35">
      <c r="A22" s="3" t="s">
        <v>72</v>
      </c>
      <c r="B22" s="32">
        <v>0.86070000000000002</v>
      </c>
    </row>
    <row r="23" spans="1:2" ht="16" thickBot="1" x14ac:dyDescent="0.4">
      <c r="A23" s="3" t="s">
        <v>73</v>
      </c>
      <c r="B23" s="32">
        <v>0.83</v>
      </c>
    </row>
    <row r="24" spans="1:2" ht="16.5" thickTop="1" thickBot="1" x14ac:dyDescent="0.4">
      <c r="A24" s="5" t="s">
        <v>15</v>
      </c>
      <c r="B24" s="33">
        <f>AVERAGE(B14:B23)</f>
        <v>0.7443966666666666</v>
      </c>
    </row>
    <row r="25" spans="1:2" ht="16" thickTop="1" x14ac:dyDescent="0.35">
      <c r="A25" s="6"/>
      <c r="B25" s="7"/>
    </row>
    <row r="26" spans="1:2" x14ac:dyDescent="0.35">
      <c r="A26" s="6"/>
      <c r="B26" s="7"/>
    </row>
    <row r="27" spans="1:2" x14ac:dyDescent="0.35">
      <c r="A27" s="6"/>
      <c r="B27" s="7"/>
    </row>
    <row r="28" spans="1:2" x14ac:dyDescent="0.35">
      <c r="B28" s="7"/>
    </row>
    <row r="41" spans="1:1" x14ac:dyDescent="0.35">
      <c r="A41" s="3" t="s">
        <v>16</v>
      </c>
    </row>
    <row r="43" spans="1:1" x14ac:dyDescent="0.35">
      <c r="A43" s="11"/>
    </row>
    <row r="44" spans="1:1" x14ac:dyDescent="0.35">
      <c r="A44" s="3" t="s">
        <v>17</v>
      </c>
    </row>
  </sheetData>
  <mergeCells count="1">
    <mergeCell ref="A11:H11"/>
  </mergeCells>
  <pageMargins left="0.7" right="0.7" top="0.75" bottom="0.75" header="0.3" footer="0.3"/>
  <pageSetup scale="58"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223BA-EFC9-42F4-81AF-8C6859B73D3D}">
  <dimension ref="A1:I44"/>
  <sheetViews>
    <sheetView view="pageBreakPreview" topLeftCell="A20" zoomScale="110" zoomScaleNormal="100" zoomScaleSheetLayoutView="110" workbookViewId="0">
      <selection activeCell="B24" sqref="B24"/>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138</v>
      </c>
    </row>
    <row r="2" spans="1:9" s="16" customFormat="1" ht="20.5" x14ac:dyDescent="0.35">
      <c r="A2" s="15" t="s">
        <v>1</v>
      </c>
    </row>
    <row r="4" spans="1:9" x14ac:dyDescent="0.35">
      <c r="A4" s="17" t="s">
        <v>18</v>
      </c>
    </row>
    <row r="5" spans="1:9" x14ac:dyDescent="0.35">
      <c r="A5" s="18" t="s">
        <v>143</v>
      </c>
    </row>
    <row r="7" spans="1:9" x14ac:dyDescent="0.35">
      <c r="A7" s="17" t="s">
        <v>19</v>
      </c>
    </row>
    <row r="8" spans="1:9" x14ac:dyDescent="0.35">
      <c r="A8" s="18" t="s">
        <v>140</v>
      </c>
    </row>
    <row r="10" spans="1:9" x14ac:dyDescent="0.35">
      <c r="A10" s="17" t="s">
        <v>20</v>
      </c>
    </row>
    <row r="11" spans="1:9" ht="36.65" customHeight="1" x14ac:dyDescent="0.35">
      <c r="A11" s="54" t="s">
        <v>144</v>
      </c>
      <c r="B11" s="54"/>
      <c r="C11" s="54"/>
      <c r="D11" s="54"/>
      <c r="E11" s="54"/>
      <c r="F11" s="54"/>
      <c r="G11" s="54"/>
      <c r="H11" s="54"/>
      <c r="I11" s="10"/>
    </row>
    <row r="13" spans="1:9" x14ac:dyDescent="0.35">
      <c r="A13" s="17" t="s">
        <v>8</v>
      </c>
    </row>
    <row r="14" spans="1:9" x14ac:dyDescent="0.35">
      <c r="A14" s="17" t="s">
        <v>9</v>
      </c>
      <c r="B14" s="30">
        <v>0.75249999999999995</v>
      </c>
      <c r="C14" s="19"/>
    </row>
    <row r="15" spans="1:9" x14ac:dyDescent="0.35">
      <c r="A15" s="17" t="s">
        <v>10</v>
      </c>
      <c r="B15" s="30">
        <v>0.67669999999999997</v>
      </c>
      <c r="C15" s="19"/>
    </row>
    <row r="16" spans="1:9" x14ac:dyDescent="0.35">
      <c r="A16" s="17" t="s">
        <v>11</v>
      </c>
      <c r="B16" s="30">
        <v>0.6885</v>
      </c>
      <c r="C16" s="19"/>
    </row>
    <row r="17" spans="1:3" x14ac:dyDescent="0.35">
      <c r="A17" s="17" t="s">
        <v>12</v>
      </c>
      <c r="B17" s="30">
        <v>0.72240000000000004</v>
      </c>
      <c r="C17" s="19"/>
    </row>
    <row r="18" spans="1:3" x14ac:dyDescent="0.35">
      <c r="A18" s="3" t="s">
        <v>13</v>
      </c>
      <c r="B18" s="43">
        <f>'[2]Fall 2021'!$J$36</f>
        <v>0.67222499999999996</v>
      </c>
      <c r="C18" s="19"/>
    </row>
    <row r="19" spans="1:3" x14ac:dyDescent="0.35">
      <c r="A19" s="3" t="s">
        <v>14</v>
      </c>
      <c r="B19" s="43">
        <f>'[2]Winter 2022'!$J$56</f>
        <v>0.66833333333333333</v>
      </c>
      <c r="C19" s="19"/>
    </row>
    <row r="20" spans="1:3" x14ac:dyDescent="0.35">
      <c r="A20" s="3" t="s">
        <v>68</v>
      </c>
      <c r="B20" s="43">
        <v>0.78400000000000003</v>
      </c>
      <c r="C20" s="19"/>
    </row>
    <row r="21" spans="1:3" x14ac:dyDescent="0.35">
      <c r="A21" s="3" t="s">
        <v>69</v>
      </c>
      <c r="B21" s="43">
        <v>0.70520000000000005</v>
      </c>
      <c r="C21" s="19"/>
    </row>
    <row r="22" spans="1:3" x14ac:dyDescent="0.35">
      <c r="A22" s="3" t="s">
        <v>72</v>
      </c>
      <c r="B22" s="43">
        <v>0.70079999999999998</v>
      </c>
      <c r="C22" s="19"/>
    </row>
    <row r="23" spans="1:3" ht="62.5" thickBot="1" x14ac:dyDescent="0.4">
      <c r="A23" s="3" t="s">
        <v>73</v>
      </c>
      <c r="B23" s="43">
        <v>0.63139999999999996</v>
      </c>
      <c r="C23" s="19" t="s">
        <v>145</v>
      </c>
    </row>
    <row r="24" spans="1:3" ht="16.5" thickTop="1" thickBot="1" x14ac:dyDescent="0.4">
      <c r="A24" s="5" t="s">
        <v>15</v>
      </c>
      <c r="B24" s="44">
        <f>AVERAGE(B14:B23)</f>
        <v>0.70020583333333319</v>
      </c>
    </row>
    <row r="25" spans="1:3" ht="16" thickTop="1" x14ac:dyDescent="0.35">
      <c r="A25" s="20"/>
      <c r="B25" s="45"/>
    </row>
    <row r="26" spans="1:3" x14ac:dyDescent="0.35">
      <c r="A26" s="20"/>
      <c r="B26" s="45"/>
    </row>
    <row r="27" spans="1:3" x14ac:dyDescent="0.35">
      <c r="B27" s="45"/>
    </row>
    <row r="41" spans="1:1" x14ac:dyDescent="0.35">
      <c r="A41" s="17" t="s">
        <v>16</v>
      </c>
    </row>
    <row r="42" spans="1:1" x14ac:dyDescent="0.35">
      <c r="A42" s="17"/>
    </row>
    <row r="43" spans="1:1" x14ac:dyDescent="0.35">
      <c r="A43" s="47"/>
    </row>
    <row r="44" spans="1:1" x14ac:dyDescent="0.35">
      <c r="A44" s="17" t="s">
        <v>17</v>
      </c>
    </row>
  </sheetData>
  <mergeCells count="1">
    <mergeCell ref="A11:H11"/>
  </mergeCells>
  <pageMargins left="0.7" right="0.7" top="0.75" bottom="0.75" header="0.3" footer="0.3"/>
  <pageSetup scale="58"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F0C60-91F1-4C13-9309-EFBAED6C5DCA}">
  <dimension ref="A1:I44"/>
  <sheetViews>
    <sheetView view="pageBreakPreview" topLeftCell="A10" zoomScale="110" zoomScaleNormal="100" zoomScaleSheetLayoutView="110" workbookViewId="0">
      <selection activeCell="F9" sqref="F9"/>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138</v>
      </c>
    </row>
    <row r="2" spans="1:9" s="16" customFormat="1" ht="20.5" x14ac:dyDescent="0.35">
      <c r="A2" s="15" t="s">
        <v>1</v>
      </c>
    </row>
    <row r="4" spans="1:9" x14ac:dyDescent="0.35">
      <c r="A4" s="17" t="s">
        <v>18</v>
      </c>
    </row>
    <row r="5" spans="1:9" x14ac:dyDescent="0.35">
      <c r="A5" s="18" t="s">
        <v>146</v>
      </c>
    </row>
    <row r="7" spans="1:9" x14ac:dyDescent="0.35">
      <c r="A7" s="17" t="s">
        <v>19</v>
      </c>
    </row>
    <row r="8" spans="1:9" x14ac:dyDescent="0.35">
      <c r="A8" s="18" t="s">
        <v>147</v>
      </c>
    </row>
    <row r="10" spans="1:9" x14ac:dyDescent="0.35">
      <c r="A10" s="17" t="s">
        <v>20</v>
      </c>
    </row>
    <row r="11" spans="1:9" ht="36.65" customHeight="1" x14ac:dyDescent="0.35">
      <c r="A11" s="54" t="s">
        <v>148</v>
      </c>
      <c r="B11" s="54"/>
      <c r="C11" s="54"/>
      <c r="D11" s="54"/>
      <c r="E11" s="54"/>
      <c r="F11" s="54"/>
      <c r="G11" s="54"/>
      <c r="H11" s="54"/>
      <c r="I11" s="10"/>
    </row>
    <row r="13" spans="1:9" x14ac:dyDescent="0.35">
      <c r="A13" s="17" t="s">
        <v>8</v>
      </c>
    </row>
    <row r="14" spans="1:9" x14ac:dyDescent="0.35">
      <c r="A14" s="17" t="s">
        <v>9</v>
      </c>
      <c r="B14" s="30">
        <v>0.76</v>
      </c>
      <c r="C14" s="19"/>
    </row>
    <row r="15" spans="1:9" x14ac:dyDescent="0.35">
      <c r="A15" s="17" t="s">
        <v>10</v>
      </c>
      <c r="B15" s="30">
        <v>0.77</v>
      </c>
      <c r="C15" s="19"/>
    </row>
    <row r="16" spans="1:9" x14ac:dyDescent="0.35">
      <c r="A16" s="17" t="s">
        <v>11</v>
      </c>
      <c r="B16" s="30">
        <v>0.79</v>
      </c>
      <c r="C16" s="19"/>
    </row>
    <row r="17" spans="1:3" x14ac:dyDescent="0.35">
      <c r="A17" s="17" t="s">
        <v>12</v>
      </c>
      <c r="B17" s="30">
        <v>0.73</v>
      </c>
      <c r="C17" s="19"/>
    </row>
    <row r="18" spans="1:3" x14ac:dyDescent="0.35">
      <c r="A18" s="3" t="s">
        <v>13</v>
      </c>
      <c r="B18" s="43">
        <f>'[2]Fall 2021'!$J$38</f>
        <v>0.76749999999999996</v>
      </c>
      <c r="C18" s="19"/>
    </row>
    <row r="19" spans="1:3" x14ac:dyDescent="0.35">
      <c r="A19" s="3" t="s">
        <v>14</v>
      </c>
      <c r="B19" s="43">
        <f>'[2]Winter 2022'!$J$58</f>
        <v>0.77500000000000002</v>
      </c>
      <c r="C19" s="19"/>
    </row>
    <row r="20" spans="1:3" x14ac:dyDescent="0.35">
      <c r="A20" s="3" t="s">
        <v>68</v>
      </c>
      <c r="B20" s="43">
        <v>0.82</v>
      </c>
      <c r="C20" s="19"/>
    </row>
    <row r="21" spans="1:3" x14ac:dyDescent="0.35">
      <c r="A21" s="3" t="s">
        <v>69</v>
      </c>
      <c r="B21" s="43">
        <v>0.73</v>
      </c>
      <c r="C21" s="19"/>
    </row>
    <row r="22" spans="1:3" x14ac:dyDescent="0.35">
      <c r="A22" s="3" t="s">
        <v>72</v>
      </c>
      <c r="B22" s="43">
        <v>0.81589999999999996</v>
      </c>
      <c r="C22" s="19"/>
    </row>
    <row r="23" spans="1:3" ht="16" thickBot="1" x14ac:dyDescent="0.4">
      <c r="A23" s="3" t="s">
        <v>73</v>
      </c>
      <c r="B23" s="43">
        <v>0.83720000000000006</v>
      </c>
      <c r="C23" s="19"/>
    </row>
    <row r="24" spans="1:3" ht="16.5" thickTop="1" thickBot="1" x14ac:dyDescent="0.4">
      <c r="A24" s="5" t="s">
        <v>15</v>
      </c>
      <c r="B24" s="44">
        <f>AVERAGE(B14:B23)</f>
        <v>0.77956000000000003</v>
      </c>
    </row>
    <row r="25" spans="1:3" ht="16" thickTop="1" x14ac:dyDescent="0.35">
      <c r="A25" s="20"/>
      <c r="B25" s="45"/>
    </row>
    <row r="26" spans="1:3" x14ac:dyDescent="0.35">
      <c r="A26" s="20"/>
      <c r="B26" s="45"/>
    </row>
    <row r="27" spans="1:3" x14ac:dyDescent="0.35">
      <c r="B27" s="45"/>
    </row>
    <row r="41" spans="1:1" x14ac:dyDescent="0.35">
      <c r="A41" s="17" t="s">
        <v>16</v>
      </c>
    </row>
    <row r="42" spans="1:1" x14ac:dyDescent="0.35">
      <c r="A42" s="17"/>
    </row>
    <row r="43" spans="1:1" x14ac:dyDescent="0.35">
      <c r="A43" s="47"/>
    </row>
    <row r="44" spans="1:1" x14ac:dyDescent="0.35">
      <c r="A44" s="17" t="s">
        <v>17</v>
      </c>
    </row>
  </sheetData>
  <mergeCells count="1">
    <mergeCell ref="A11:H11"/>
  </mergeCells>
  <pageMargins left="0.7" right="0.7" top="0.75" bottom="0.75" header="0.3" footer="0.3"/>
  <pageSetup scale="62"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DE518-C25C-40EC-B058-66C117B6856A}">
  <dimension ref="A1:I44"/>
  <sheetViews>
    <sheetView view="pageBreakPreview" topLeftCell="A20" zoomScale="110" zoomScaleNormal="100" zoomScaleSheetLayoutView="110" workbookViewId="0">
      <selection activeCell="F9" sqref="F9"/>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138</v>
      </c>
    </row>
    <row r="2" spans="1:9" s="16" customFormat="1" ht="20.5" x14ac:dyDescent="0.35">
      <c r="A2" s="15" t="s">
        <v>1</v>
      </c>
    </row>
    <row r="4" spans="1:9" x14ac:dyDescent="0.35">
      <c r="A4" s="17" t="s">
        <v>18</v>
      </c>
    </row>
    <row r="5" spans="1:9" x14ac:dyDescent="0.35">
      <c r="A5" s="18" t="s">
        <v>149</v>
      </c>
    </row>
    <row r="7" spans="1:9" x14ac:dyDescent="0.35">
      <c r="A7" s="17" t="s">
        <v>19</v>
      </c>
    </row>
    <row r="8" spans="1:9" x14ac:dyDescent="0.35">
      <c r="A8" s="18" t="s">
        <v>150</v>
      </c>
    </row>
    <row r="10" spans="1:9" x14ac:dyDescent="0.35">
      <c r="A10" s="17" t="s">
        <v>20</v>
      </c>
    </row>
    <row r="11" spans="1:9" ht="36.65" customHeight="1" x14ac:dyDescent="0.35">
      <c r="A11" s="54" t="s">
        <v>151</v>
      </c>
      <c r="B11" s="54"/>
      <c r="C11" s="54"/>
      <c r="D11" s="54"/>
      <c r="E11" s="54"/>
      <c r="F11" s="54"/>
      <c r="G11" s="54"/>
      <c r="H11" s="54"/>
      <c r="I11" s="10"/>
    </row>
    <row r="13" spans="1:9" x14ac:dyDescent="0.35">
      <c r="A13" s="17" t="s">
        <v>8</v>
      </c>
    </row>
    <row r="14" spans="1:9" ht="31" x14ac:dyDescent="0.35">
      <c r="A14" s="17" t="s">
        <v>9</v>
      </c>
      <c r="B14" s="30" t="s">
        <v>32</v>
      </c>
      <c r="C14" s="19" t="s">
        <v>83</v>
      </c>
    </row>
    <row r="15" spans="1:9" x14ac:dyDescent="0.35">
      <c r="A15" s="17" t="s">
        <v>10</v>
      </c>
      <c r="B15" s="30">
        <v>0.79679999999999995</v>
      </c>
      <c r="C15" s="19"/>
    </row>
    <row r="16" spans="1:9" ht="46.5" x14ac:dyDescent="0.35">
      <c r="A16" s="17" t="s">
        <v>11</v>
      </c>
      <c r="B16" s="30" t="s">
        <v>32</v>
      </c>
      <c r="C16" s="19" t="s">
        <v>91</v>
      </c>
    </row>
    <row r="17" spans="1:3" x14ac:dyDescent="0.35">
      <c r="A17" s="17" t="s">
        <v>12</v>
      </c>
      <c r="B17" s="30">
        <v>0.7722</v>
      </c>
    </row>
    <row r="18" spans="1:3" ht="31" x14ac:dyDescent="0.35">
      <c r="A18" s="3" t="s">
        <v>13</v>
      </c>
      <c r="B18" s="30" t="s">
        <v>32</v>
      </c>
      <c r="C18" s="19" t="s">
        <v>85</v>
      </c>
    </row>
    <row r="19" spans="1:3" x14ac:dyDescent="0.35">
      <c r="A19" s="3" t="s">
        <v>14</v>
      </c>
      <c r="B19" s="43">
        <f>'[2]Winter 2022'!$J$60</f>
        <v>0.7087</v>
      </c>
      <c r="C19" s="19"/>
    </row>
    <row r="20" spans="1:3" ht="31" x14ac:dyDescent="0.35">
      <c r="A20" s="3" t="s">
        <v>68</v>
      </c>
      <c r="B20" s="43" t="s">
        <v>32</v>
      </c>
      <c r="C20" s="19" t="s">
        <v>86</v>
      </c>
    </row>
    <row r="21" spans="1:3" x14ac:dyDescent="0.35">
      <c r="A21" s="3" t="s">
        <v>69</v>
      </c>
      <c r="B21" s="43">
        <v>0.70689999999999997</v>
      </c>
      <c r="C21" s="19"/>
    </row>
    <row r="22" spans="1:3" ht="31" x14ac:dyDescent="0.35">
      <c r="A22" s="3" t="s">
        <v>72</v>
      </c>
      <c r="B22" s="43" t="s">
        <v>32</v>
      </c>
      <c r="C22" s="19" t="s">
        <v>110</v>
      </c>
    </row>
    <row r="23" spans="1:3" ht="16" thickBot="1" x14ac:dyDescent="0.4">
      <c r="A23" s="3" t="s">
        <v>73</v>
      </c>
      <c r="B23" s="43">
        <v>0.76</v>
      </c>
      <c r="C23" s="19"/>
    </row>
    <row r="24" spans="1:3" ht="16.5" thickTop="1" thickBot="1" x14ac:dyDescent="0.4">
      <c r="A24" s="5" t="s">
        <v>15</v>
      </c>
      <c r="B24" s="44">
        <f>AVERAGE(B15,B17,B19,B21,B23)</f>
        <v>0.74892000000000003</v>
      </c>
    </row>
    <row r="25" spans="1:3" ht="16" thickTop="1" x14ac:dyDescent="0.35">
      <c r="A25" s="20"/>
      <c r="B25" s="45"/>
    </row>
    <row r="26" spans="1:3" x14ac:dyDescent="0.35">
      <c r="A26" s="20"/>
      <c r="B26" s="45"/>
    </row>
    <row r="27" spans="1:3" x14ac:dyDescent="0.35">
      <c r="B27" s="45"/>
    </row>
    <row r="41" spans="1:1" x14ac:dyDescent="0.35">
      <c r="A41" s="17" t="s">
        <v>16</v>
      </c>
    </row>
    <row r="42" spans="1:1" x14ac:dyDescent="0.35">
      <c r="A42" s="17"/>
    </row>
    <row r="43" spans="1:1" x14ac:dyDescent="0.35">
      <c r="A43" s="47"/>
    </row>
    <row r="44" spans="1:1" x14ac:dyDescent="0.35">
      <c r="A44" s="17" t="s">
        <v>17</v>
      </c>
    </row>
  </sheetData>
  <mergeCells count="1">
    <mergeCell ref="A11:H11"/>
  </mergeCells>
  <pageMargins left="0.7" right="0.7" top="0.75" bottom="0.75" header="0.3" footer="0.3"/>
  <pageSetup scale="58"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BF9A7-3370-4DB9-83FE-6C48C520D7A7}">
  <dimension ref="A1:I11"/>
  <sheetViews>
    <sheetView view="pageBreakPreview" zoomScale="90" zoomScaleNormal="100" zoomScaleSheetLayoutView="90" workbookViewId="0">
      <pane xSplit="5" ySplit="4" topLeftCell="F11" activePane="bottomRight" state="frozen"/>
      <selection pane="topRight" activeCell="F1" sqref="F1"/>
      <selection pane="bottomLeft" activeCell="A5" sqref="A5"/>
      <selection pane="bottomRight" activeCell="C5" sqref="C5:D11"/>
    </sheetView>
  </sheetViews>
  <sheetFormatPr defaultColWidth="11" defaultRowHeight="15.5" x14ac:dyDescent="0.35"/>
  <cols>
    <col min="1" max="1" width="12.33203125" style="6" customWidth="1"/>
    <col min="2" max="2" width="24.33203125" style="6" bestFit="1" customWidth="1"/>
    <col min="3" max="3" width="32.33203125" style="6" customWidth="1"/>
    <col min="4" max="4" width="11.83203125" style="6" customWidth="1"/>
    <col min="5" max="5" width="72.5" style="6" customWidth="1"/>
    <col min="6" max="6" width="15.83203125" style="24" bestFit="1" customWidth="1"/>
    <col min="7" max="7" width="15.83203125" style="25" customWidth="1"/>
    <col min="8" max="8" width="26.08203125" style="4" bestFit="1" customWidth="1"/>
    <col min="9" max="9" width="20.25" style="4" customWidth="1"/>
    <col min="10" max="256" width="11" style="4"/>
    <col min="257" max="257" width="12.33203125" style="4" customWidth="1"/>
    <col min="258" max="258" width="24.33203125" style="4" bestFit="1" customWidth="1"/>
    <col min="259" max="259" width="32.33203125" style="4" customWidth="1"/>
    <col min="260" max="260" width="11.83203125" style="4" customWidth="1"/>
    <col min="261" max="261" width="72.5" style="4" customWidth="1"/>
    <col min="262" max="262" width="15.83203125" style="4" bestFit="1" customWidth="1"/>
    <col min="263" max="263" width="15.83203125" style="4" customWidth="1"/>
    <col min="264" max="264" width="26.08203125" style="4" bestFit="1" customWidth="1"/>
    <col min="265" max="265" width="20.25" style="4" customWidth="1"/>
    <col min="266" max="512" width="11" style="4"/>
    <col min="513" max="513" width="12.33203125" style="4" customWidth="1"/>
    <col min="514" max="514" width="24.33203125" style="4" bestFit="1" customWidth="1"/>
    <col min="515" max="515" width="32.33203125" style="4" customWidth="1"/>
    <col min="516" max="516" width="11.83203125" style="4" customWidth="1"/>
    <col min="517" max="517" width="72.5" style="4" customWidth="1"/>
    <col min="518" max="518" width="15.83203125" style="4" bestFit="1" customWidth="1"/>
    <col min="519" max="519" width="15.83203125" style="4" customWidth="1"/>
    <col min="520" max="520" width="26.08203125" style="4" bestFit="1" customWidth="1"/>
    <col min="521" max="521" width="20.25" style="4" customWidth="1"/>
    <col min="522" max="768" width="11" style="4"/>
    <col min="769" max="769" width="12.33203125" style="4" customWidth="1"/>
    <col min="770" max="770" width="24.33203125" style="4" bestFit="1" customWidth="1"/>
    <col min="771" max="771" width="32.33203125" style="4" customWidth="1"/>
    <col min="772" max="772" width="11.83203125" style="4" customWidth="1"/>
    <col min="773" max="773" width="72.5" style="4" customWidth="1"/>
    <col min="774" max="774" width="15.83203125" style="4" bestFit="1" customWidth="1"/>
    <col min="775" max="775" width="15.83203125" style="4" customWidth="1"/>
    <col min="776" max="776" width="26.08203125" style="4" bestFit="1" customWidth="1"/>
    <col min="777" max="777" width="20.25" style="4" customWidth="1"/>
    <col min="778" max="1024" width="11" style="4"/>
    <col min="1025" max="1025" width="12.33203125" style="4" customWidth="1"/>
    <col min="1026" max="1026" width="24.33203125" style="4" bestFit="1" customWidth="1"/>
    <col min="1027" max="1027" width="32.33203125" style="4" customWidth="1"/>
    <col min="1028" max="1028" width="11.83203125" style="4" customWidth="1"/>
    <col min="1029" max="1029" width="72.5" style="4" customWidth="1"/>
    <col min="1030" max="1030" width="15.83203125" style="4" bestFit="1" customWidth="1"/>
    <col min="1031" max="1031" width="15.83203125" style="4" customWidth="1"/>
    <col min="1032" max="1032" width="26.08203125" style="4" bestFit="1" customWidth="1"/>
    <col min="1033" max="1033" width="20.25" style="4" customWidth="1"/>
    <col min="1034" max="1280" width="11" style="4"/>
    <col min="1281" max="1281" width="12.33203125" style="4" customWidth="1"/>
    <col min="1282" max="1282" width="24.33203125" style="4" bestFit="1" customWidth="1"/>
    <col min="1283" max="1283" width="32.33203125" style="4" customWidth="1"/>
    <col min="1284" max="1284" width="11.83203125" style="4" customWidth="1"/>
    <col min="1285" max="1285" width="72.5" style="4" customWidth="1"/>
    <col min="1286" max="1286" width="15.83203125" style="4" bestFit="1" customWidth="1"/>
    <col min="1287" max="1287" width="15.83203125" style="4" customWidth="1"/>
    <col min="1288" max="1288" width="26.08203125" style="4" bestFit="1" customWidth="1"/>
    <col min="1289" max="1289" width="20.25" style="4" customWidth="1"/>
    <col min="1290" max="1536" width="11" style="4"/>
    <col min="1537" max="1537" width="12.33203125" style="4" customWidth="1"/>
    <col min="1538" max="1538" width="24.33203125" style="4" bestFit="1" customWidth="1"/>
    <col min="1539" max="1539" width="32.33203125" style="4" customWidth="1"/>
    <col min="1540" max="1540" width="11.83203125" style="4" customWidth="1"/>
    <col min="1541" max="1541" width="72.5" style="4" customWidth="1"/>
    <col min="1542" max="1542" width="15.83203125" style="4" bestFit="1" customWidth="1"/>
    <col min="1543" max="1543" width="15.83203125" style="4" customWidth="1"/>
    <col min="1544" max="1544" width="26.08203125" style="4" bestFit="1" customWidth="1"/>
    <col min="1545" max="1545" width="20.25" style="4" customWidth="1"/>
    <col min="1546" max="1792" width="11" style="4"/>
    <col min="1793" max="1793" width="12.33203125" style="4" customWidth="1"/>
    <col min="1794" max="1794" width="24.33203125" style="4" bestFit="1" customWidth="1"/>
    <col min="1795" max="1795" width="32.33203125" style="4" customWidth="1"/>
    <col min="1796" max="1796" width="11.83203125" style="4" customWidth="1"/>
    <col min="1797" max="1797" width="72.5" style="4" customWidth="1"/>
    <col min="1798" max="1798" width="15.83203125" style="4" bestFit="1" customWidth="1"/>
    <col min="1799" max="1799" width="15.83203125" style="4" customWidth="1"/>
    <col min="1800" max="1800" width="26.08203125" style="4" bestFit="1" customWidth="1"/>
    <col min="1801" max="1801" width="20.25" style="4" customWidth="1"/>
    <col min="1802" max="2048" width="11" style="4"/>
    <col min="2049" max="2049" width="12.33203125" style="4" customWidth="1"/>
    <col min="2050" max="2050" width="24.33203125" style="4" bestFit="1" customWidth="1"/>
    <col min="2051" max="2051" width="32.33203125" style="4" customWidth="1"/>
    <col min="2052" max="2052" width="11.83203125" style="4" customWidth="1"/>
    <col min="2053" max="2053" width="72.5" style="4" customWidth="1"/>
    <col min="2054" max="2054" width="15.83203125" style="4" bestFit="1" customWidth="1"/>
    <col min="2055" max="2055" width="15.83203125" style="4" customWidth="1"/>
    <col min="2056" max="2056" width="26.08203125" style="4" bestFit="1" customWidth="1"/>
    <col min="2057" max="2057" width="20.25" style="4" customWidth="1"/>
    <col min="2058" max="2304" width="11" style="4"/>
    <col min="2305" max="2305" width="12.33203125" style="4" customWidth="1"/>
    <col min="2306" max="2306" width="24.33203125" style="4" bestFit="1" customWidth="1"/>
    <col min="2307" max="2307" width="32.33203125" style="4" customWidth="1"/>
    <col min="2308" max="2308" width="11.83203125" style="4" customWidth="1"/>
    <col min="2309" max="2309" width="72.5" style="4" customWidth="1"/>
    <col min="2310" max="2310" width="15.83203125" style="4" bestFit="1" customWidth="1"/>
    <col min="2311" max="2311" width="15.83203125" style="4" customWidth="1"/>
    <col min="2312" max="2312" width="26.08203125" style="4" bestFit="1" customWidth="1"/>
    <col min="2313" max="2313" width="20.25" style="4" customWidth="1"/>
    <col min="2314" max="2560" width="11" style="4"/>
    <col min="2561" max="2561" width="12.33203125" style="4" customWidth="1"/>
    <col min="2562" max="2562" width="24.33203125" style="4" bestFit="1" customWidth="1"/>
    <col min="2563" max="2563" width="32.33203125" style="4" customWidth="1"/>
    <col min="2564" max="2564" width="11.83203125" style="4" customWidth="1"/>
    <col min="2565" max="2565" width="72.5" style="4" customWidth="1"/>
    <col min="2566" max="2566" width="15.83203125" style="4" bestFit="1" customWidth="1"/>
    <col min="2567" max="2567" width="15.83203125" style="4" customWidth="1"/>
    <col min="2568" max="2568" width="26.08203125" style="4" bestFit="1" customWidth="1"/>
    <col min="2569" max="2569" width="20.25" style="4" customWidth="1"/>
    <col min="2570" max="2816" width="11" style="4"/>
    <col min="2817" max="2817" width="12.33203125" style="4" customWidth="1"/>
    <col min="2818" max="2818" width="24.33203125" style="4" bestFit="1" customWidth="1"/>
    <col min="2819" max="2819" width="32.33203125" style="4" customWidth="1"/>
    <col min="2820" max="2820" width="11.83203125" style="4" customWidth="1"/>
    <col min="2821" max="2821" width="72.5" style="4" customWidth="1"/>
    <col min="2822" max="2822" width="15.83203125" style="4" bestFit="1" customWidth="1"/>
    <col min="2823" max="2823" width="15.83203125" style="4" customWidth="1"/>
    <col min="2824" max="2824" width="26.08203125" style="4" bestFit="1" customWidth="1"/>
    <col min="2825" max="2825" width="20.25" style="4" customWidth="1"/>
    <col min="2826" max="3072" width="11" style="4"/>
    <col min="3073" max="3073" width="12.33203125" style="4" customWidth="1"/>
    <col min="3074" max="3074" width="24.33203125" style="4" bestFit="1" customWidth="1"/>
    <col min="3075" max="3075" width="32.33203125" style="4" customWidth="1"/>
    <col min="3076" max="3076" width="11.83203125" style="4" customWidth="1"/>
    <col min="3077" max="3077" width="72.5" style="4" customWidth="1"/>
    <col min="3078" max="3078" width="15.83203125" style="4" bestFit="1" customWidth="1"/>
    <col min="3079" max="3079" width="15.83203125" style="4" customWidth="1"/>
    <col min="3080" max="3080" width="26.08203125" style="4" bestFit="1" customWidth="1"/>
    <col min="3081" max="3081" width="20.25" style="4" customWidth="1"/>
    <col min="3082" max="3328" width="11" style="4"/>
    <col min="3329" max="3329" width="12.33203125" style="4" customWidth="1"/>
    <col min="3330" max="3330" width="24.33203125" style="4" bestFit="1" customWidth="1"/>
    <col min="3331" max="3331" width="32.33203125" style="4" customWidth="1"/>
    <col min="3332" max="3332" width="11.83203125" style="4" customWidth="1"/>
    <col min="3333" max="3333" width="72.5" style="4" customWidth="1"/>
    <col min="3334" max="3334" width="15.83203125" style="4" bestFit="1" customWidth="1"/>
    <col min="3335" max="3335" width="15.83203125" style="4" customWidth="1"/>
    <col min="3336" max="3336" width="26.08203125" style="4" bestFit="1" customWidth="1"/>
    <col min="3337" max="3337" width="20.25" style="4" customWidth="1"/>
    <col min="3338" max="3584" width="11" style="4"/>
    <col min="3585" max="3585" width="12.33203125" style="4" customWidth="1"/>
    <col min="3586" max="3586" width="24.33203125" style="4" bestFit="1" customWidth="1"/>
    <col min="3587" max="3587" width="32.33203125" style="4" customWidth="1"/>
    <col min="3588" max="3588" width="11.83203125" style="4" customWidth="1"/>
    <col min="3589" max="3589" width="72.5" style="4" customWidth="1"/>
    <col min="3590" max="3590" width="15.83203125" style="4" bestFit="1" customWidth="1"/>
    <col min="3591" max="3591" width="15.83203125" style="4" customWidth="1"/>
    <col min="3592" max="3592" width="26.08203125" style="4" bestFit="1" customWidth="1"/>
    <col min="3593" max="3593" width="20.25" style="4" customWidth="1"/>
    <col min="3594" max="3840" width="11" style="4"/>
    <col min="3841" max="3841" width="12.33203125" style="4" customWidth="1"/>
    <col min="3842" max="3842" width="24.33203125" style="4" bestFit="1" customWidth="1"/>
    <col min="3843" max="3843" width="32.33203125" style="4" customWidth="1"/>
    <col min="3844" max="3844" width="11.83203125" style="4" customWidth="1"/>
    <col min="3845" max="3845" width="72.5" style="4" customWidth="1"/>
    <col min="3846" max="3846" width="15.83203125" style="4" bestFit="1" customWidth="1"/>
    <col min="3847" max="3847" width="15.83203125" style="4" customWidth="1"/>
    <col min="3848" max="3848" width="26.08203125" style="4" bestFit="1" customWidth="1"/>
    <col min="3849" max="3849" width="20.25" style="4" customWidth="1"/>
    <col min="3850" max="4096" width="11" style="4"/>
    <col min="4097" max="4097" width="12.33203125" style="4" customWidth="1"/>
    <col min="4098" max="4098" width="24.33203125" style="4" bestFit="1" customWidth="1"/>
    <col min="4099" max="4099" width="32.33203125" style="4" customWidth="1"/>
    <col min="4100" max="4100" width="11.83203125" style="4" customWidth="1"/>
    <col min="4101" max="4101" width="72.5" style="4" customWidth="1"/>
    <col min="4102" max="4102" width="15.83203125" style="4" bestFit="1" customWidth="1"/>
    <col min="4103" max="4103" width="15.83203125" style="4" customWidth="1"/>
    <col min="4104" max="4104" width="26.08203125" style="4" bestFit="1" customWidth="1"/>
    <col min="4105" max="4105" width="20.25" style="4" customWidth="1"/>
    <col min="4106" max="4352" width="11" style="4"/>
    <col min="4353" max="4353" width="12.33203125" style="4" customWidth="1"/>
    <col min="4354" max="4354" width="24.33203125" style="4" bestFit="1" customWidth="1"/>
    <col min="4355" max="4355" width="32.33203125" style="4" customWidth="1"/>
    <col min="4356" max="4356" width="11.83203125" style="4" customWidth="1"/>
    <col min="4357" max="4357" width="72.5" style="4" customWidth="1"/>
    <col min="4358" max="4358" width="15.83203125" style="4" bestFit="1" customWidth="1"/>
    <col min="4359" max="4359" width="15.83203125" style="4" customWidth="1"/>
    <col min="4360" max="4360" width="26.08203125" style="4" bestFit="1" customWidth="1"/>
    <col min="4361" max="4361" width="20.25" style="4" customWidth="1"/>
    <col min="4362" max="4608" width="11" style="4"/>
    <col min="4609" max="4609" width="12.33203125" style="4" customWidth="1"/>
    <col min="4610" max="4610" width="24.33203125" style="4" bestFit="1" customWidth="1"/>
    <col min="4611" max="4611" width="32.33203125" style="4" customWidth="1"/>
    <col min="4612" max="4612" width="11.83203125" style="4" customWidth="1"/>
    <col min="4613" max="4613" width="72.5" style="4" customWidth="1"/>
    <col min="4614" max="4614" width="15.83203125" style="4" bestFit="1" customWidth="1"/>
    <col min="4615" max="4615" width="15.83203125" style="4" customWidth="1"/>
    <col min="4616" max="4616" width="26.08203125" style="4" bestFit="1" customWidth="1"/>
    <col min="4617" max="4617" width="20.25" style="4" customWidth="1"/>
    <col min="4618" max="4864" width="11" style="4"/>
    <col min="4865" max="4865" width="12.33203125" style="4" customWidth="1"/>
    <col min="4866" max="4866" width="24.33203125" style="4" bestFit="1" customWidth="1"/>
    <col min="4867" max="4867" width="32.33203125" style="4" customWidth="1"/>
    <col min="4868" max="4868" width="11.83203125" style="4" customWidth="1"/>
    <col min="4869" max="4869" width="72.5" style="4" customWidth="1"/>
    <col min="4870" max="4870" width="15.83203125" style="4" bestFit="1" customWidth="1"/>
    <col min="4871" max="4871" width="15.83203125" style="4" customWidth="1"/>
    <col min="4872" max="4872" width="26.08203125" style="4" bestFit="1" customWidth="1"/>
    <col min="4873" max="4873" width="20.25" style="4" customWidth="1"/>
    <col min="4874" max="5120" width="11" style="4"/>
    <col min="5121" max="5121" width="12.33203125" style="4" customWidth="1"/>
    <col min="5122" max="5122" width="24.33203125" style="4" bestFit="1" customWidth="1"/>
    <col min="5123" max="5123" width="32.33203125" style="4" customWidth="1"/>
    <col min="5124" max="5124" width="11.83203125" style="4" customWidth="1"/>
    <col min="5125" max="5125" width="72.5" style="4" customWidth="1"/>
    <col min="5126" max="5126" width="15.83203125" style="4" bestFit="1" customWidth="1"/>
    <col min="5127" max="5127" width="15.83203125" style="4" customWidth="1"/>
    <col min="5128" max="5128" width="26.08203125" style="4" bestFit="1" customWidth="1"/>
    <col min="5129" max="5129" width="20.25" style="4" customWidth="1"/>
    <col min="5130" max="5376" width="11" style="4"/>
    <col min="5377" max="5377" width="12.33203125" style="4" customWidth="1"/>
    <col min="5378" max="5378" width="24.33203125" style="4" bestFit="1" customWidth="1"/>
    <col min="5379" max="5379" width="32.33203125" style="4" customWidth="1"/>
    <col min="5380" max="5380" width="11.83203125" style="4" customWidth="1"/>
    <col min="5381" max="5381" width="72.5" style="4" customWidth="1"/>
    <col min="5382" max="5382" width="15.83203125" style="4" bestFit="1" customWidth="1"/>
    <col min="5383" max="5383" width="15.83203125" style="4" customWidth="1"/>
    <col min="5384" max="5384" width="26.08203125" style="4" bestFit="1" customWidth="1"/>
    <col min="5385" max="5385" width="20.25" style="4" customWidth="1"/>
    <col min="5386" max="5632" width="11" style="4"/>
    <col min="5633" max="5633" width="12.33203125" style="4" customWidth="1"/>
    <col min="5634" max="5634" width="24.33203125" style="4" bestFit="1" customWidth="1"/>
    <col min="5635" max="5635" width="32.33203125" style="4" customWidth="1"/>
    <col min="5636" max="5636" width="11.83203125" style="4" customWidth="1"/>
    <col min="5637" max="5637" width="72.5" style="4" customWidth="1"/>
    <col min="5638" max="5638" width="15.83203125" style="4" bestFit="1" customWidth="1"/>
    <col min="5639" max="5639" width="15.83203125" style="4" customWidth="1"/>
    <col min="5640" max="5640" width="26.08203125" style="4" bestFit="1" customWidth="1"/>
    <col min="5641" max="5641" width="20.25" style="4" customWidth="1"/>
    <col min="5642" max="5888" width="11" style="4"/>
    <col min="5889" max="5889" width="12.33203125" style="4" customWidth="1"/>
    <col min="5890" max="5890" width="24.33203125" style="4" bestFit="1" customWidth="1"/>
    <col min="5891" max="5891" width="32.33203125" style="4" customWidth="1"/>
    <col min="5892" max="5892" width="11.83203125" style="4" customWidth="1"/>
    <col min="5893" max="5893" width="72.5" style="4" customWidth="1"/>
    <col min="5894" max="5894" width="15.83203125" style="4" bestFit="1" customWidth="1"/>
    <col min="5895" max="5895" width="15.83203125" style="4" customWidth="1"/>
    <col min="5896" max="5896" width="26.08203125" style="4" bestFit="1" customWidth="1"/>
    <col min="5897" max="5897" width="20.25" style="4" customWidth="1"/>
    <col min="5898" max="6144" width="11" style="4"/>
    <col min="6145" max="6145" width="12.33203125" style="4" customWidth="1"/>
    <col min="6146" max="6146" width="24.33203125" style="4" bestFit="1" customWidth="1"/>
    <col min="6147" max="6147" width="32.33203125" style="4" customWidth="1"/>
    <col min="6148" max="6148" width="11.83203125" style="4" customWidth="1"/>
    <col min="6149" max="6149" width="72.5" style="4" customWidth="1"/>
    <col min="6150" max="6150" width="15.83203125" style="4" bestFit="1" customWidth="1"/>
    <col min="6151" max="6151" width="15.83203125" style="4" customWidth="1"/>
    <col min="6152" max="6152" width="26.08203125" style="4" bestFit="1" customWidth="1"/>
    <col min="6153" max="6153" width="20.25" style="4" customWidth="1"/>
    <col min="6154" max="6400" width="11" style="4"/>
    <col min="6401" max="6401" width="12.33203125" style="4" customWidth="1"/>
    <col min="6402" max="6402" width="24.33203125" style="4" bestFit="1" customWidth="1"/>
    <col min="6403" max="6403" width="32.33203125" style="4" customWidth="1"/>
    <col min="6404" max="6404" width="11.83203125" style="4" customWidth="1"/>
    <col min="6405" max="6405" width="72.5" style="4" customWidth="1"/>
    <col min="6406" max="6406" width="15.83203125" style="4" bestFit="1" customWidth="1"/>
    <col min="6407" max="6407" width="15.83203125" style="4" customWidth="1"/>
    <col min="6408" max="6408" width="26.08203125" style="4" bestFit="1" customWidth="1"/>
    <col min="6409" max="6409" width="20.25" style="4" customWidth="1"/>
    <col min="6410" max="6656" width="11" style="4"/>
    <col min="6657" max="6657" width="12.33203125" style="4" customWidth="1"/>
    <col min="6658" max="6658" width="24.33203125" style="4" bestFit="1" customWidth="1"/>
    <col min="6659" max="6659" width="32.33203125" style="4" customWidth="1"/>
    <col min="6660" max="6660" width="11.83203125" style="4" customWidth="1"/>
    <col min="6661" max="6661" width="72.5" style="4" customWidth="1"/>
    <col min="6662" max="6662" width="15.83203125" style="4" bestFit="1" customWidth="1"/>
    <col min="6663" max="6663" width="15.83203125" style="4" customWidth="1"/>
    <col min="6664" max="6664" width="26.08203125" style="4" bestFit="1" customWidth="1"/>
    <col min="6665" max="6665" width="20.25" style="4" customWidth="1"/>
    <col min="6666" max="6912" width="11" style="4"/>
    <col min="6913" max="6913" width="12.33203125" style="4" customWidth="1"/>
    <col min="6914" max="6914" width="24.33203125" style="4" bestFit="1" customWidth="1"/>
    <col min="6915" max="6915" width="32.33203125" style="4" customWidth="1"/>
    <col min="6916" max="6916" width="11.83203125" style="4" customWidth="1"/>
    <col min="6917" max="6917" width="72.5" style="4" customWidth="1"/>
    <col min="6918" max="6918" width="15.83203125" style="4" bestFit="1" customWidth="1"/>
    <col min="6919" max="6919" width="15.83203125" style="4" customWidth="1"/>
    <col min="6920" max="6920" width="26.08203125" style="4" bestFit="1" customWidth="1"/>
    <col min="6921" max="6921" width="20.25" style="4" customWidth="1"/>
    <col min="6922" max="7168" width="11" style="4"/>
    <col min="7169" max="7169" width="12.33203125" style="4" customWidth="1"/>
    <col min="7170" max="7170" width="24.33203125" style="4" bestFit="1" customWidth="1"/>
    <col min="7171" max="7171" width="32.33203125" style="4" customWidth="1"/>
    <col min="7172" max="7172" width="11.83203125" style="4" customWidth="1"/>
    <col min="7173" max="7173" width="72.5" style="4" customWidth="1"/>
    <col min="7174" max="7174" width="15.83203125" style="4" bestFit="1" customWidth="1"/>
    <col min="7175" max="7175" width="15.83203125" style="4" customWidth="1"/>
    <col min="7176" max="7176" width="26.08203125" style="4" bestFit="1" customWidth="1"/>
    <col min="7177" max="7177" width="20.25" style="4" customWidth="1"/>
    <col min="7178" max="7424" width="11" style="4"/>
    <col min="7425" max="7425" width="12.33203125" style="4" customWidth="1"/>
    <col min="7426" max="7426" width="24.33203125" style="4" bestFit="1" customWidth="1"/>
    <col min="7427" max="7427" width="32.33203125" style="4" customWidth="1"/>
    <col min="7428" max="7428" width="11.83203125" style="4" customWidth="1"/>
    <col min="7429" max="7429" width="72.5" style="4" customWidth="1"/>
    <col min="7430" max="7430" width="15.83203125" style="4" bestFit="1" customWidth="1"/>
    <col min="7431" max="7431" width="15.83203125" style="4" customWidth="1"/>
    <col min="7432" max="7432" width="26.08203125" style="4" bestFit="1" customWidth="1"/>
    <col min="7433" max="7433" width="20.25" style="4" customWidth="1"/>
    <col min="7434" max="7680" width="11" style="4"/>
    <col min="7681" max="7681" width="12.33203125" style="4" customWidth="1"/>
    <col min="7682" max="7682" width="24.33203125" style="4" bestFit="1" customWidth="1"/>
    <col min="7683" max="7683" width="32.33203125" style="4" customWidth="1"/>
    <col min="7684" max="7684" width="11.83203125" style="4" customWidth="1"/>
    <col min="7685" max="7685" width="72.5" style="4" customWidth="1"/>
    <col min="7686" max="7686" width="15.83203125" style="4" bestFit="1" customWidth="1"/>
    <col min="7687" max="7687" width="15.83203125" style="4" customWidth="1"/>
    <col min="7688" max="7688" width="26.08203125" style="4" bestFit="1" customWidth="1"/>
    <col min="7689" max="7689" width="20.25" style="4" customWidth="1"/>
    <col min="7690" max="7936" width="11" style="4"/>
    <col min="7937" max="7937" width="12.33203125" style="4" customWidth="1"/>
    <col min="7938" max="7938" width="24.33203125" style="4" bestFit="1" customWidth="1"/>
    <col min="7939" max="7939" width="32.33203125" style="4" customWidth="1"/>
    <col min="7940" max="7940" width="11.83203125" style="4" customWidth="1"/>
    <col min="7941" max="7941" width="72.5" style="4" customWidth="1"/>
    <col min="7942" max="7942" width="15.83203125" style="4" bestFit="1" customWidth="1"/>
    <col min="7943" max="7943" width="15.83203125" style="4" customWidth="1"/>
    <col min="7944" max="7944" width="26.08203125" style="4" bestFit="1" customWidth="1"/>
    <col min="7945" max="7945" width="20.25" style="4" customWidth="1"/>
    <col min="7946" max="8192" width="11" style="4"/>
    <col min="8193" max="8193" width="12.33203125" style="4" customWidth="1"/>
    <col min="8194" max="8194" width="24.33203125" style="4" bestFit="1" customWidth="1"/>
    <col min="8195" max="8195" width="32.33203125" style="4" customWidth="1"/>
    <col min="8196" max="8196" width="11.83203125" style="4" customWidth="1"/>
    <col min="8197" max="8197" width="72.5" style="4" customWidth="1"/>
    <col min="8198" max="8198" width="15.83203125" style="4" bestFit="1" customWidth="1"/>
    <col min="8199" max="8199" width="15.83203125" style="4" customWidth="1"/>
    <col min="8200" max="8200" width="26.08203125" style="4" bestFit="1" customWidth="1"/>
    <col min="8201" max="8201" width="20.25" style="4" customWidth="1"/>
    <col min="8202" max="8448" width="11" style="4"/>
    <col min="8449" max="8449" width="12.33203125" style="4" customWidth="1"/>
    <col min="8450" max="8450" width="24.33203125" style="4" bestFit="1" customWidth="1"/>
    <col min="8451" max="8451" width="32.33203125" style="4" customWidth="1"/>
    <col min="8452" max="8452" width="11.83203125" style="4" customWidth="1"/>
    <col min="8453" max="8453" width="72.5" style="4" customWidth="1"/>
    <col min="8454" max="8454" width="15.83203125" style="4" bestFit="1" customWidth="1"/>
    <col min="8455" max="8455" width="15.83203125" style="4" customWidth="1"/>
    <col min="8456" max="8456" width="26.08203125" style="4" bestFit="1" customWidth="1"/>
    <col min="8457" max="8457" width="20.25" style="4" customWidth="1"/>
    <col min="8458" max="8704" width="11" style="4"/>
    <col min="8705" max="8705" width="12.33203125" style="4" customWidth="1"/>
    <col min="8706" max="8706" width="24.33203125" style="4" bestFit="1" customWidth="1"/>
    <col min="8707" max="8707" width="32.33203125" style="4" customWidth="1"/>
    <col min="8708" max="8708" width="11.83203125" style="4" customWidth="1"/>
    <col min="8709" max="8709" width="72.5" style="4" customWidth="1"/>
    <col min="8710" max="8710" width="15.83203125" style="4" bestFit="1" customWidth="1"/>
    <col min="8711" max="8711" width="15.83203125" style="4" customWidth="1"/>
    <col min="8712" max="8712" width="26.08203125" style="4" bestFit="1" customWidth="1"/>
    <col min="8713" max="8713" width="20.25" style="4" customWidth="1"/>
    <col min="8714" max="8960" width="11" style="4"/>
    <col min="8961" max="8961" width="12.33203125" style="4" customWidth="1"/>
    <col min="8962" max="8962" width="24.33203125" style="4" bestFit="1" customWidth="1"/>
    <col min="8963" max="8963" width="32.33203125" style="4" customWidth="1"/>
    <col min="8964" max="8964" width="11.83203125" style="4" customWidth="1"/>
    <col min="8965" max="8965" width="72.5" style="4" customWidth="1"/>
    <col min="8966" max="8966" width="15.83203125" style="4" bestFit="1" customWidth="1"/>
    <col min="8967" max="8967" width="15.83203125" style="4" customWidth="1"/>
    <col min="8968" max="8968" width="26.08203125" style="4" bestFit="1" customWidth="1"/>
    <col min="8969" max="8969" width="20.25" style="4" customWidth="1"/>
    <col min="8970" max="9216" width="11" style="4"/>
    <col min="9217" max="9217" width="12.33203125" style="4" customWidth="1"/>
    <col min="9218" max="9218" width="24.33203125" style="4" bestFit="1" customWidth="1"/>
    <col min="9219" max="9219" width="32.33203125" style="4" customWidth="1"/>
    <col min="9220" max="9220" width="11.83203125" style="4" customWidth="1"/>
    <col min="9221" max="9221" width="72.5" style="4" customWidth="1"/>
    <col min="9222" max="9222" width="15.83203125" style="4" bestFit="1" customWidth="1"/>
    <col min="9223" max="9223" width="15.83203125" style="4" customWidth="1"/>
    <col min="9224" max="9224" width="26.08203125" style="4" bestFit="1" customWidth="1"/>
    <col min="9225" max="9225" width="20.25" style="4" customWidth="1"/>
    <col min="9226" max="9472" width="11" style="4"/>
    <col min="9473" max="9473" width="12.33203125" style="4" customWidth="1"/>
    <col min="9474" max="9474" width="24.33203125" style="4" bestFit="1" customWidth="1"/>
    <col min="9475" max="9475" width="32.33203125" style="4" customWidth="1"/>
    <col min="9476" max="9476" width="11.83203125" style="4" customWidth="1"/>
    <col min="9477" max="9477" width="72.5" style="4" customWidth="1"/>
    <col min="9478" max="9478" width="15.83203125" style="4" bestFit="1" customWidth="1"/>
    <col min="9479" max="9479" width="15.83203125" style="4" customWidth="1"/>
    <col min="9480" max="9480" width="26.08203125" style="4" bestFit="1" customWidth="1"/>
    <col min="9481" max="9481" width="20.25" style="4" customWidth="1"/>
    <col min="9482" max="9728" width="11" style="4"/>
    <col min="9729" max="9729" width="12.33203125" style="4" customWidth="1"/>
    <col min="9730" max="9730" width="24.33203125" style="4" bestFit="1" customWidth="1"/>
    <col min="9731" max="9731" width="32.33203125" style="4" customWidth="1"/>
    <col min="9732" max="9732" width="11.83203125" style="4" customWidth="1"/>
    <col min="9733" max="9733" width="72.5" style="4" customWidth="1"/>
    <col min="9734" max="9734" width="15.83203125" style="4" bestFit="1" customWidth="1"/>
    <col min="9735" max="9735" width="15.83203125" style="4" customWidth="1"/>
    <col min="9736" max="9736" width="26.08203125" style="4" bestFit="1" customWidth="1"/>
    <col min="9737" max="9737" width="20.25" style="4" customWidth="1"/>
    <col min="9738" max="9984" width="11" style="4"/>
    <col min="9985" max="9985" width="12.33203125" style="4" customWidth="1"/>
    <col min="9986" max="9986" width="24.33203125" style="4" bestFit="1" customWidth="1"/>
    <col min="9987" max="9987" width="32.33203125" style="4" customWidth="1"/>
    <col min="9988" max="9988" width="11.83203125" style="4" customWidth="1"/>
    <col min="9989" max="9989" width="72.5" style="4" customWidth="1"/>
    <col min="9990" max="9990" width="15.83203125" style="4" bestFit="1" customWidth="1"/>
    <col min="9991" max="9991" width="15.83203125" style="4" customWidth="1"/>
    <col min="9992" max="9992" width="26.08203125" style="4" bestFit="1" customWidth="1"/>
    <col min="9993" max="9993" width="20.25" style="4" customWidth="1"/>
    <col min="9994" max="10240" width="11" style="4"/>
    <col min="10241" max="10241" width="12.33203125" style="4" customWidth="1"/>
    <col min="10242" max="10242" width="24.33203125" style="4" bestFit="1" customWidth="1"/>
    <col min="10243" max="10243" width="32.33203125" style="4" customWidth="1"/>
    <col min="10244" max="10244" width="11.83203125" style="4" customWidth="1"/>
    <col min="10245" max="10245" width="72.5" style="4" customWidth="1"/>
    <col min="10246" max="10246" width="15.83203125" style="4" bestFit="1" customWidth="1"/>
    <col min="10247" max="10247" width="15.83203125" style="4" customWidth="1"/>
    <col min="10248" max="10248" width="26.08203125" style="4" bestFit="1" customWidth="1"/>
    <col min="10249" max="10249" width="20.25" style="4" customWidth="1"/>
    <col min="10250" max="10496" width="11" style="4"/>
    <col min="10497" max="10497" width="12.33203125" style="4" customWidth="1"/>
    <col min="10498" max="10498" width="24.33203125" style="4" bestFit="1" customWidth="1"/>
    <col min="10499" max="10499" width="32.33203125" style="4" customWidth="1"/>
    <col min="10500" max="10500" width="11.83203125" style="4" customWidth="1"/>
    <col min="10501" max="10501" width="72.5" style="4" customWidth="1"/>
    <col min="10502" max="10502" width="15.83203125" style="4" bestFit="1" customWidth="1"/>
    <col min="10503" max="10503" width="15.83203125" style="4" customWidth="1"/>
    <col min="10504" max="10504" width="26.08203125" style="4" bestFit="1" customWidth="1"/>
    <col min="10505" max="10505" width="20.25" style="4" customWidth="1"/>
    <col min="10506" max="10752" width="11" style="4"/>
    <col min="10753" max="10753" width="12.33203125" style="4" customWidth="1"/>
    <col min="10754" max="10754" width="24.33203125" style="4" bestFit="1" customWidth="1"/>
    <col min="10755" max="10755" width="32.33203125" style="4" customWidth="1"/>
    <col min="10756" max="10756" width="11.83203125" style="4" customWidth="1"/>
    <col min="10757" max="10757" width="72.5" style="4" customWidth="1"/>
    <col min="10758" max="10758" width="15.83203125" style="4" bestFit="1" customWidth="1"/>
    <col min="10759" max="10759" width="15.83203125" style="4" customWidth="1"/>
    <col min="10760" max="10760" width="26.08203125" style="4" bestFit="1" customWidth="1"/>
    <col min="10761" max="10761" width="20.25" style="4" customWidth="1"/>
    <col min="10762" max="11008" width="11" style="4"/>
    <col min="11009" max="11009" width="12.33203125" style="4" customWidth="1"/>
    <col min="11010" max="11010" width="24.33203125" style="4" bestFit="1" customWidth="1"/>
    <col min="11011" max="11011" width="32.33203125" style="4" customWidth="1"/>
    <col min="11012" max="11012" width="11.83203125" style="4" customWidth="1"/>
    <col min="11013" max="11013" width="72.5" style="4" customWidth="1"/>
    <col min="11014" max="11014" width="15.83203125" style="4" bestFit="1" customWidth="1"/>
    <col min="11015" max="11015" width="15.83203125" style="4" customWidth="1"/>
    <col min="11016" max="11016" width="26.08203125" style="4" bestFit="1" customWidth="1"/>
    <col min="11017" max="11017" width="20.25" style="4" customWidth="1"/>
    <col min="11018" max="11264" width="11" style="4"/>
    <col min="11265" max="11265" width="12.33203125" style="4" customWidth="1"/>
    <col min="11266" max="11266" width="24.33203125" style="4" bestFit="1" customWidth="1"/>
    <col min="11267" max="11267" width="32.33203125" style="4" customWidth="1"/>
    <col min="11268" max="11268" width="11.83203125" style="4" customWidth="1"/>
    <col min="11269" max="11269" width="72.5" style="4" customWidth="1"/>
    <col min="11270" max="11270" width="15.83203125" style="4" bestFit="1" customWidth="1"/>
    <col min="11271" max="11271" width="15.83203125" style="4" customWidth="1"/>
    <col min="11272" max="11272" width="26.08203125" style="4" bestFit="1" customWidth="1"/>
    <col min="11273" max="11273" width="20.25" style="4" customWidth="1"/>
    <col min="11274" max="11520" width="11" style="4"/>
    <col min="11521" max="11521" width="12.33203125" style="4" customWidth="1"/>
    <col min="11522" max="11522" width="24.33203125" style="4" bestFit="1" customWidth="1"/>
    <col min="11523" max="11523" width="32.33203125" style="4" customWidth="1"/>
    <col min="11524" max="11524" width="11.83203125" style="4" customWidth="1"/>
    <col min="11525" max="11525" width="72.5" style="4" customWidth="1"/>
    <col min="11526" max="11526" width="15.83203125" style="4" bestFit="1" customWidth="1"/>
    <col min="11527" max="11527" width="15.83203125" style="4" customWidth="1"/>
    <col min="11528" max="11528" width="26.08203125" style="4" bestFit="1" customWidth="1"/>
    <col min="11529" max="11529" width="20.25" style="4" customWidth="1"/>
    <col min="11530" max="11776" width="11" style="4"/>
    <col min="11777" max="11777" width="12.33203125" style="4" customWidth="1"/>
    <col min="11778" max="11778" width="24.33203125" style="4" bestFit="1" customWidth="1"/>
    <col min="11779" max="11779" width="32.33203125" style="4" customWidth="1"/>
    <col min="11780" max="11780" width="11.83203125" style="4" customWidth="1"/>
    <col min="11781" max="11781" width="72.5" style="4" customWidth="1"/>
    <col min="11782" max="11782" width="15.83203125" style="4" bestFit="1" customWidth="1"/>
    <col min="11783" max="11783" width="15.83203125" style="4" customWidth="1"/>
    <col min="11784" max="11784" width="26.08203125" style="4" bestFit="1" customWidth="1"/>
    <col min="11785" max="11785" width="20.25" style="4" customWidth="1"/>
    <col min="11786" max="12032" width="11" style="4"/>
    <col min="12033" max="12033" width="12.33203125" style="4" customWidth="1"/>
    <col min="12034" max="12034" width="24.33203125" style="4" bestFit="1" customWidth="1"/>
    <col min="12035" max="12035" width="32.33203125" style="4" customWidth="1"/>
    <col min="12036" max="12036" width="11.83203125" style="4" customWidth="1"/>
    <col min="12037" max="12037" width="72.5" style="4" customWidth="1"/>
    <col min="12038" max="12038" width="15.83203125" style="4" bestFit="1" customWidth="1"/>
    <col min="12039" max="12039" width="15.83203125" style="4" customWidth="1"/>
    <col min="12040" max="12040" width="26.08203125" style="4" bestFit="1" customWidth="1"/>
    <col min="12041" max="12041" width="20.25" style="4" customWidth="1"/>
    <col min="12042" max="12288" width="11" style="4"/>
    <col min="12289" max="12289" width="12.33203125" style="4" customWidth="1"/>
    <col min="12290" max="12290" width="24.33203125" style="4" bestFit="1" customWidth="1"/>
    <col min="12291" max="12291" width="32.33203125" style="4" customWidth="1"/>
    <col min="12292" max="12292" width="11.83203125" style="4" customWidth="1"/>
    <col min="12293" max="12293" width="72.5" style="4" customWidth="1"/>
    <col min="12294" max="12294" width="15.83203125" style="4" bestFit="1" customWidth="1"/>
    <col min="12295" max="12295" width="15.83203125" style="4" customWidth="1"/>
    <col min="12296" max="12296" width="26.08203125" style="4" bestFit="1" customWidth="1"/>
    <col min="12297" max="12297" width="20.25" style="4" customWidth="1"/>
    <col min="12298" max="12544" width="11" style="4"/>
    <col min="12545" max="12545" width="12.33203125" style="4" customWidth="1"/>
    <col min="12546" max="12546" width="24.33203125" style="4" bestFit="1" customWidth="1"/>
    <col min="12547" max="12547" width="32.33203125" style="4" customWidth="1"/>
    <col min="12548" max="12548" width="11.83203125" style="4" customWidth="1"/>
    <col min="12549" max="12549" width="72.5" style="4" customWidth="1"/>
    <col min="12550" max="12550" width="15.83203125" style="4" bestFit="1" customWidth="1"/>
    <col min="12551" max="12551" width="15.83203125" style="4" customWidth="1"/>
    <col min="12552" max="12552" width="26.08203125" style="4" bestFit="1" customWidth="1"/>
    <col min="12553" max="12553" width="20.25" style="4" customWidth="1"/>
    <col min="12554" max="12800" width="11" style="4"/>
    <col min="12801" max="12801" width="12.33203125" style="4" customWidth="1"/>
    <col min="12802" max="12802" width="24.33203125" style="4" bestFit="1" customWidth="1"/>
    <col min="12803" max="12803" width="32.33203125" style="4" customWidth="1"/>
    <col min="12804" max="12804" width="11.83203125" style="4" customWidth="1"/>
    <col min="12805" max="12805" width="72.5" style="4" customWidth="1"/>
    <col min="12806" max="12806" width="15.83203125" style="4" bestFit="1" customWidth="1"/>
    <col min="12807" max="12807" width="15.83203125" style="4" customWidth="1"/>
    <col min="12808" max="12808" width="26.08203125" style="4" bestFit="1" customWidth="1"/>
    <col min="12809" max="12809" width="20.25" style="4" customWidth="1"/>
    <col min="12810" max="13056" width="11" style="4"/>
    <col min="13057" max="13057" width="12.33203125" style="4" customWidth="1"/>
    <col min="13058" max="13058" width="24.33203125" style="4" bestFit="1" customWidth="1"/>
    <col min="13059" max="13059" width="32.33203125" style="4" customWidth="1"/>
    <col min="13060" max="13060" width="11.83203125" style="4" customWidth="1"/>
    <col min="13061" max="13061" width="72.5" style="4" customWidth="1"/>
    <col min="13062" max="13062" width="15.83203125" style="4" bestFit="1" customWidth="1"/>
    <col min="13063" max="13063" width="15.83203125" style="4" customWidth="1"/>
    <col min="13064" max="13064" width="26.08203125" style="4" bestFit="1" customWidth="1"/>
    <col min="13065" max="13065" width="20.25" style="4" customWidth="1"/>
    <col min="13066" max="13312" width="11" style="4"/>
    <col min="13313" max="13313" width="12.33203125" style="4" customWidth="1"/>
    <col min="13314" max="13314" width="24.33203125" style="4" bestFit="1" customWidth="1"/>
    <col min="13315" max="13315" width="32.33203125" style="4" customWidth="1"/>
    <col min="13316" max="13316" width="11.83203125" style="4" customWidth="1"/>
    <col min="13317" max="13317" width="72.5" style="4" customWidth="1"/>
    <col min="13318" max="13318" width="15.83203125" style="4" bestFit="1" customWidth="1"/>
    <col min="13319" max="13319" width="15.83203125" style="4" customWidth="1"/>
    <col min="13320" max="13320" width="26.08203125" style="4" bestFit="1" customWidth="1"/>
    <col min="13321" max="13321" width="20.25" style="4" customWidth="1"/>
    <col min="13322" max="13568" width="11" style="4"/>
    <col min="13569" max="13569" width="12.33203125" style="4" customWidth="1"/>
    <col min="13570" max="13570" width="24.33203125" style="4" bestFit="1" customWidth="1"/>
    <col min="13571" max="13571" width="32.33203125" style="4" customWidth="1"/>
    <col min="13572" max="13572" width="11.83203125" style="4" customWidth="1"/>
    <col min="13573" max="13573" width="72.5" style="4" customWidth="1"/>
    <col min="13574" max="13574" width="15.83203125" style="4" bestFit="1" customWidth="1"/>
    <col min="13575" max="13575" width="15.83203125" style="4" customWidth="1"/>
    <col min="13576" max="13576" width="26.08203125" style="4" bestFit="1" customWidth="1"/>
    <col min="13577" max="13577" width="20.25" style="4" customWidth="1"/>
    <col min="13578" max="13824" width="11" style="4"/>
    <col min="13825" max="13825" width="12.33203125" style="4" customWidth="1"/>
    <col min="13826" max="13826" width="24.33203125" style="4" bestFit="1" customWidth="1"/>
    <col min="13827" max="13827" width="32.33203125" style="4" customWidth="1"/>
    <col min="13828" max="13828" width="11.83203125" style="4" customWidth="1"/>
    <col min="13829" max="13829" width="72.5" style="4" customWidth="1"/>
    <col min="13830" max="13830" width="15.83203125" style="4" bestFit="1" customWidth="1"/>
    <col min="13831" max="13831" width="15.83203125" style="4" customWidth="1"/>
    <col min="13832" max="13832" width="26.08203125" style="4" bestFit="1" customWidth="1"/>
    <col min="13833" max="13833" width="20.25" style="4" customWidth="1"/>
    <col min="13834" max="14080" width="11" style="4"/>
    <col min="14081" max="14081" width="12.33203125" style="4" customWidth="1"/>
    <col min="14082" max="14082" width="24.33203125" style="4" bestFit="1" customWidth="1"/>
    <col min="14083" max="14083" width="32.33203125" style="4" customWidth="1"/>
    <col min="14084" max="14084" width="11.83203125" style="4" customWidth="1"/>
    <col min="14085" max="14085" width="72.5" style="4" customWidth="1"/>
    <col min="14086" max="14086" width="15.83203125" style="4" bestFit="1" customWidth="1"/>
    <col min="14087" max="14087" width="15.83203125" style="4" customWidth="1"/>
    <col min="14088" max="14088" width="26.08203125" style="4" bestFit="1" customWidth="1"/>
    <col min="14089" max="14089" width="20.25" style="4" customWidth="1"/>
    <col min="14090" max="14336" width="11" style="4"/>
    <col min="14337" max="14337" width="12.33203125" style="4" customWidth="1"/>
    <col min="14338" max="14338" width="24.33203125" style="4" bestFit="1" customWidth="1"/>
    <col min="14339" max="14339" width="32.33203125" style="4" customWidth="1"/>
    <col min="14340" max="14340" width="11.83203125" style="4" customWidth="1"/>
    <col min="14341" max="14341" width="72.5" style="4" customWidth="1"/>
    <col min="14342" max="14342" width="15.83203125" style="4" bestFit="1" customWidth="1"/>
    <col min="14343" max="14343" width="15.83203125" style="4" customWidth="1"/>
    <col min="14344" max="14344" width="26.08203125" style="4" bestFit="1" customWidth="1"/>
    <col min="14345" max="14345" width="20.25" style="4" customWidth="1"/>
    <col min="14346" max="14592" width="11" style="4"/>
    <col min="14593" max="14593" width="12.33203125" style="4" customWidth="1"/>
    <col min="14594" max="14594" width="24.33203125" style="4" bestFit="1" customWidth="1"/>
    <col min="14595" max="14595" width="32.33203125" style="4" customWidth="1"/>
    <col min="14596" max="14596" width="11.83203125" style="4" customWidth="1"/>
    <col min="14597" max="14597" width="72.5" style="4" customWidth="1"/>
    <col min="14598" max="14598" width="15.83203125" style="4" bestFit="1" customWidth="1"/>
    <col min="14599" max="14599" width="15.83203125" style="4" customWidth="1"/>
    <col min="14600" max="14600" width="26.08203125" style="4" bestFit="1" customWidth="1"/>
    <col min="14601" max="14601" width="20.25" style="4" customWidth="1"/>
    <col min="14602" max="14848" width="11" style="4"/>
    <col min="14849" max="14849" width="12.33203125" style="4" customWidth="1"/>
    <col min="14850" max="14850" width="24.33203125" style="4" bestFit="1" customWidth="1"/>
    <col min="14851" max="14851" width="32.33203125" style="4" customWidth="1"/>
    <col min="14852" max="14852" width="11.83203125" style="4" customWidth="1"/>
    <col min="14853" max="14853" width="72.5" style="4" customWidth="1"/>
    <col min="14854" max="14854" width="15.83203125" style="4" bestFit="1" customWidth="1"/>
    <col min="14855" max="14855" width="15.83203125" style="4" customWidth="1"/>
    <col min="14856" max="14856" width="26.08203125" style="4" bestFit="1" customWidth="1"/>
    <col min="14857" max="14857" width="20.25" style="4" customWidth="1"/>
    <col min="14858" max="15104" width="11" style="4"/>
    <col min="15105" max="15105" width="12.33203125" style="4" customWidth="1"/>
    <col min="15106" max="15106" width="24.33203125" style="4" bestFit="1" customWidth="1"/>
    <col min="15107" max="15107" width="32.33203125" style="4" customWidth="1"/>
    <col min="15108" max="15108" width="11.83203125" style="4" customWidth="1"/>
    <col min="15109" max="15109" width="72.5" style="4" customWidth="1"/>
    <col min="15110" max="15110" width="15.83203125" style="4" bestFit="1" customWidth="1"/>
    <col min="15111" max="15111" width="15.83203125" style="4" customWidth="1"/>
    <col min="15112" max="15112" width="26.08203125" style="4" bestFit="1" customWidth="1"/>
    <col min="15113" max="15113" width="20.25" style="4" customWidth="1"/>
    <col min="15114" max="15360" width="11" style="4"/>
    <col min="15361" max="15361" width="12.33203125" style="4" customWidth="1"/>
    <col min="15362" max="15362" width="24.33203125" style="4" bestFit="1" customWidth="1"/>
    <col min="15363" max="15363" width="32.33203125" style="4" customWidth="1"/>
    <col min="15364" max="15364" width="11.83203125" style="4" customWidth="1"/>
    <col min="15365" max="15365" width="72.5" style="4" customWidth="1"/>
    <col min="15366" max="15366" width="15.83203125" style="4" bestFit="1" customWidth="1"/>
    <col min="15367" max="15367" width="15.83203125" style="4" customWidth="1"/>
    <col min="15368" max="15368" width="26.08203125" style="4" bestFit="1" customWidth="1"/>
    <col min="15369" max="15369" width="20.25" style="4" customWidth="1"/>
    <col min="15370" max="15616" width="11" style="4"/>
    <col min="15617" max="15617" width="12.33203125" style="4" customWidth="1"/>
    <col min="15618" max="15618" width="24.33203125" style="4" bestFit="1" customWidth="1"/>
    <col min="15619" max="15619" width="32.33203125" style="4" customWidth="1"/>
    <col min="15620" max="15620" width="11.83203125" style="4" customWidth="1"/>
    <col min="15621" max="15621" width="72.5" style="4" customWidth="1"/>
    <col min="15622" max="15622" width="15.83203125" style="4" bestFit="1" customWidth="1"/>
    <col min="15623" max="15623" width="15.83203125" style="4" customWidth="1"/>
    <col min="15624" max="15624" width="26.08203125" style="4" bestFit="1" customWidth="1"/>
    <col min="15625" max="15625" width="20.25" style="4" customWidth="1"/>
    <col min="15626" max="15872" width="11" style="4"/>
    <col min="15873" max="15873" width="12.33203125" style="4" customWidth="1"/>
    <col min="15874" max="15874" width="24.33203125" style="4" bestFit="1" customWidth="1"/>
    <col min="15875" max="15875" width="32.33203125" style="4" customWidth="1"/>
    <col min="15876" max="15876" width="11.83203125" style="4" customWidth="1"/>
    <col min="15877" max="15877" width="72.5" style="4" customWidth="1"/>
    <col min="15878" max="15878" width="15.83203125" style="4" bestFit="1" customWidth="1"/>
    <col min="15879" max="15879" width="15.83203125" style="4" customWidth="1"/>
    <col min="15880" max="15880" width="26.08203125" style="4" bestFit="1" customWidth="1"/>
    <col min="15881" max="15881" width="20.25" style="4" customWidth="1"/>
    <col min="15882" max="16128" width="11" style="4"/>
    <col min="16129" max="16129" width="12.33203125" style="4" customWidth="1"/>
    <col min="16130" max="16130" width="24.33203125" style="4" bestFit="1" customWidth="1"/>
    <col min="16131" max="16131" width="32.33203125" style="4" customWidth="1"/>
    <col min="16132" max="16132" width="11.83203125" style="4" customWidth="1"/>
    <col min="16133" max="16133" width="72.5" style="4" customWidth="1"/>
    <col min="16134" max="16134" width="15.83203125" style="4" bestFit="1" customWidth="1"/>
    <col min="16135" max="16135" width="15.83203125" style="4" customWidth="1"/>
    <col min="16136" max="16136" width="26.08203125" style="4" bestFit="1" customWidth="1"/>
    <col min="16137" max="16137" width="20.25" style="4" customWidth="1"/>
    <col min="16138" max="16384" width="11" style="4"/>
  </cols>
  <sheetData>
    <row r="1" spans="1:9" ht="20.5" x14ac:dyDescent="0.45">
      <c r="A1" s="23" t="s">
        <v>44</v>
      </c>
      <c r="B1" s="23"/>
      <c r="C1" s="23"/>
    </row>
    <row r="4" spans="1:9" s="29" customFormat="1" ht="18" x14ac:dyDescent="0.4">
      <c r="A4" s="26" t="s">
        <v>45</v>
      </c>
      <c r="B4" s="26" t="s">
        <v>46</v>
      </c>
      <c r="C4" s="26" t="s">
        <v>47</v>
      </c>
      <c r="D4" s="26" t="s">
        <v>48</v>
      </c>
      <c r="E4" s="26" t="s">
        <v>49</v>
      </c>
      <c r="F4" s="27" t="s">
        <v>50</v>
      </c>
      <c r="G4" s="27" t="s">
        <v>16</v>
      </c>
      <c r="H4" s="28" t="s">
        <v>17</v>
      </c>
      <c r="I4" s="28" t="s">
        <v>51</v>
      </c>
    </row>
    <row r="5" spans="1:9" s="41" customFormat="1" ht="259.5" customHeight="1" x14ac:dyDescent="0.35">
      <c r="A5" s="38" t="s">
        <v>152</v>
      </c>
      <c r="B5" s="38" t="s">
        <v>153</v>
      </c>
      <c r="C5" s="38" t="str">
        <f>'[4]MKT #1 '!A5</f>
        <v>Perform an environmental scan and identify strategic alternatives.</v>
      </c>
      <c r="D5" s="38" t="str">
        <f>'[4]MKT #1 '!A8</f>
        <v>BUAD 116 - Marketing</v>
      </c>
      <c r="E5" s="38"/>
      <c r="F5" s="39">
        <f>'MKT #1 '!B24</f>
        <v>0.7251727272727273</v>
      </c>
      <c r="G5" s="40"/>
    </row>
    <row r="6" spans="1:9" s="41" customFormat="1" ht="237" customHeight="1" x14ac:dyDescent="0.35">
      <c r="A6" s="38" t="s">
        <v>152</v>
      </c>
      <c r="B6" s="38" t="s">
        <v>154</v>
      </c>
      <c r="C6" s="38" t="str">
        <f>'[4]MKT #2'!A5</f>
        <v>Evaluate appropriate target markets for a product or service.</v>
      </c>
      <c r="D6" s="38" t="str">
        <f>'[4]MKT #2'!A8</f>
        <v>BUAD 200 - Digital Marketing</v>
      </c>
      <c r="F6" s="39">
        <f>'MKT #2'!B24</f>
        <v>0.77091999999999994</v>
      </c>
      <c r="G6" s="40"/>
    </row>
    <row r="7" spans="1:9" s="41" customFormat="1" ht="229.5" customHeight="1" x14ac:dyDescent="0.35">
      <c r="A7" s="38" t="s">
        <v>152</v>
      </c>
      <c r="B7" s="38" t="s">
        <v>155</v>
      </c>
      <c r="C7" s="38" t="str">
        <f>'MKT #3 '!A5</f>
        <v>Create a strategic marketing plan utilising the key concepts of theories relating to the 4 Ps of marketing: product, place, price &amp; promotion.</v>
      </c>
      <c r="D7" s="38" t="str">
        <f>'MKT #3 '!A8</f>
        <v>BUAD 266 - Advertising and Sales Promotion</v>
      </c>
      <c r="E7" s="38"/>
      <c r="F7" s="39">
        <f>'MKT #3 '!B24</f>
        <v>0.73553333333333326</v>
      </c>
      <c r="G7" s="40"/>
    </row>
    <row r="8" spans="1:9" s="41" customFormat="1" ht="230.25" customHeight="1" x14ac:dyDescent="0.35">
      <c r="A8" s="38" t="s">
        <v>152</v>
      </c>
      <c r="B8" s="38" t="s">
        <v>156</v>
      </c>
      <c r="C8" s="38" t="str">
        <f>'[4]MKT #4'!A5</f>
        <v>Conduct marketing research and decision support systems in the strategic planning process for marketing.</v>
      </c>
      <c r="D8" s="38" t="str">
        <f>'[4]MKT #4'!A8</f>
        <v>BUAD 210 - Introduction to Marketing Research</v>
      </c>
      <c r="E8" s="38"/>
      <c r="F8" s="39">
        <f>'MKT #4'!B24</f>
        <v>0.73101481481481478</v>
      </c>
      <c r="G8" s="40"/>
    </row>
    <row r="9" spans="1:9" s="41" customFormat="1" ht="221.25" customHeight="1" x14ac:dyDescent="0.35">
      <c r="A9" s="38" t="s">
        <v>152</v>
      </c>
      <c r="B9" s="38" t="s">
        <v>157</v>
      </c>
      <c r="C9" s="38" t="str">
        <f>'[4]MKT #5'!A5</f>
        <v>Create mutually beneficial exchanges of value in the context of the marketing process.</v>
      </c>
      <c r="D9" s="38" t="str">
        <f>'[4]MKT #5'!A8</f>
        <v>BUAD 334 - Events Planning</v>
      </c>
      <c r="E9" s="38"/>
      <c r="F9" s="39">
        <f>'MKT #5'!B24</f>
        <v>0.80139999999999989</v>
      </c>
      <c r="G9" s="40"/>
    </row>
    <row r="10" spans="1:9" s="41" customFormat="1" ht="231" customHeight="1" x14ac:dyDescent="0.35">
      <c r="A10" s="38" t="s">
        <v>152</v>
      </c>
      <c r="B10" s="38" t="s">
        <v>158</v>
      </c>
      <c r="C10" s="38" t="str">
        <f>'[4]MKT #6'!A5</f>
        <v>Conduct market segmentation analysis.</v>
      </c>
      <c r="D10" s="38" t="str">
        <f>'[4]MKT #6'!A8</f>
        <v>BUAD 335 - Electronic Commerce</v>
      </c>
      <c r="E10" s="38"/>
      <c r="F10" s="39">
        <f>'MKT #6'!B24</f>
        <v>0.7148000000000001</v>
      </c>
      <c r="G10" s="40"/>
    </row>
    <row r="11" spans="1:9" s="41" customFormat="1" ht="235.5" customHeight="1" x14ac:dyDescent="0.35">
      <c r="A11" s="38" t="s">
        <v>152</v>
      </c>
      <c r="B11" s="38" t="s">
        <v>159</v>
      </c>
      <c r="C11" s="38" t="str">
        <f>'[4]MKT #7'!A5</f>
        <v>Compare the key concepts and theories relating to consumer and business decision making processes.</v>
      </c>
      <c r="D11" s="38" t="str">
        <f>'[4]MKT #7'!A8</f>
        <v>BUAD 336 - Services Design</v>
      </c>
      <c r="E11" s="38"/>
      <c r="F11" s="39">
        <f>'MKT #7'!B24</f>
        <v>0.80381999999999998</v>
      </c>
      <c r="G11" s="40"/>
    </row>
  </sheetData>
  <pageMargins left="0.75" right="0.75" top="1" bottom="1" header="0.5" footer="0.5"/>
  <pageSetup scale="10" fitToHeight="3" orientation="portrait" horizontalDpi="4294967292" verticalDpi="4294967292"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E871C-C824-4276-B908-A2314540D4FF}">
  <dimension ref="A1:I44"/>
  <sheetViews>
    <sheetView view="pageBreakPreview" topLeftCell="A21" zoomScale="110" zoomScaleNormal="100" zoomScaleSheetLayoutView="110" workbookViewId="0">
      <selection activeCell="C8" sqref="C8"/>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160</v>
      </c>
    </row>
    <row r="2" spans="1:9" s="16" customFormat="1" ht="20.5" x14ac:dyDescent="0.35">
      <c r="A2" s="15" t="s">
        <v>1</v>
      </c>
    </row>
    <row r="4" spans="1:9" x14ac:dyDescent="0.35">
      <c r="A4" s="17" t="s">
        <v>18</v>
      </c>
    </row>
    <row r="5" spans="1:9" x14ac:dyDescent="0.35">
      <c r="A5" s="18" t="s">
        <v>161</v>
      </c>
    </row>
    <row r="7" spans="1:9" x14ac:dyDescent="0.35">
      <c r="A7" s="17" t="s">
        <v>19</v>
      </c>
    </row>
    <row r="8" spans="1:9" x14ac:dyDescent="0.35">
      <c r="A8" s="18" t="s">
        <v>162</v>
      </c>
    </row>
    <row r="10" spans="1:9" x14ac:dyDescent="0.35">
      <c r="A10" s="17" t="s">
        <v>20</v>
      </c>
    </row>
    <row r="11" spans="1:9" ht="72" customHeight="1" x14ac:dyDescent="0.35">
      <c r="A11" s="54" t="s">
        <v>163</v>
      </c>
      <c r="B11" s="54"/>
      <c r="C11" s="54"/>
      <c r="D11" s="54"/>
      <c r="E11" s="54"/>
      <c r="F11" s="54"/>
      <c r="G11" s="54"/>
      <c r="H11" s="54"/>
      <c r="I11" s="10"/>
    </row>
    <row r="13" spans="1:9" x14ac:dyDescent="0.35">
      <c r="A13" s="17" t="s">
        <v>8</v>
      </c>
    </row>
    <row r="14" spans="1:9" x14ac:dyDescent="0.35">
      <c r="A14" s="17" t="s">
        <v>9</v>
      </c>
      <c r="B14" s="30">
        <v>0.63500000000000001</v>
      </c>
      <c r="C14" s="19"/>
    </row>
    <row r="15" spans="1:9" x14ac:dyDescent="0.35">
      <c r="A15" s="17" t="s">
        <v>10</v>
      </c>
      <c r="B15" s="30">
        <v>0.69320000000000004</v>
      </c>
      <c r="C15" s="19"/>
    </row>
    <row r="16" spans="1:9" x14ac:dyDescent="0.35">
      <c r="A16" s="17" t="s">
        <v>11</v>
      </c>
      <c r="B16" s="30">
        <v>0.75180000000000002</v>
      </c>
      <c r="C16" s="19"/>
    </row>
    <row r="17" spans="1:3" x14ac:dyDescent="0.35">
      <c r="A17" s="17" t="s">
        <v>12</v>
      </c>
      <c r="B17" s="30">
        <v>0.78110000000000002</v>
      </c>
      <c r="C17" s="19"/>
    </row>
    <row r="18" spans="1:3" x14ac:dyDescent="0.35">
      <c r="A18" s="3" t="s">
        <v>13</v>
      </c>
      <c r="B18" s="43">
        <f>'[5]Fall 2021'!$J$46</f>
        <v>0.70609999999999984</v>
      </c>
      <c r="C18" s="19"/>
    </row>
    <row r="19" spans="1:3" x14ac:dyDescent="0.35">
      <c r="A19" s="3" t="s">
        <v>14</v>
      </c>
      <c r="B19" s="43">
        <f>'[5]Winter 2022'!$J$71</f>
        <v>0.75452727272727271</v>
      </c>
      <c r="C19" s="19"/>
    </row>
    <row r="20" spans="1:3" x14ac:dyDescent="0.35">
      <c r="A20" s="3" t="s">
        <v>68</v>
      </c>
      <c r="B20" s="43">
        <v>0.68600000000000005</v>
      </c>
      <c r="C20" s="19"/>
    </row>
    <row r="21" spans="1:3" x14ac:dyDescent="0.35">
      <c r="A21" s="3" t="s">
        <v>69</v>
      </c>
      <c r="B21" s="43">
        <v>0.76</v>
      </c>
      <c r="C21" s="19"/>
    </row>
    <row r="22" spans="1:3" x14ac:dyDescent="0.35">
      <c r="A22" s="3" t="s">
        <v>72</v>
      </c>
      <c r="B22" s="43">
        <v>0.74099999999999999</v>
      </c>
      <c r="C22" s="19"/>
    </row>
    <row r="23" spans="1:3" ht="16" thickBot="1" x14ac:dyDescent="0.4">
      <c r="A23" s="3" t="s">
        <v>73</v>
      </c>
      <c r="B23" s="43">
        <v>0.74299999999999999</v>
      </c>
      <c r="C23" s="19"/>
    </row>
    <row r="24" spans="1:3" ht="16.5" thickTop="1" thickBot="1" x14ac:dyDescent="0.4">
      <c r="A24" s="5" t="s">
        <v>15</v>
      </c>
      <c r="B24" s="44">
        <f>AVERAGE(B14:B23)</f>
        <v>0.7251727272727273</v>
      </c>
    </row>
    <row r="25" spans="1:3" ht="16" thickTop="1" x14ac:dyDescent="0.35">
      <c r="A25" s="20"/>
      <c r="B25" s="49"/>
    </row>
    <row r="26" spans="1:3" x14ac:dyDescent="0.35">
      <c r="A26" s="20"/>
      <c r="B26" s="45"/>
    </row>
    <row r="27" spans="1:3" x14ac:dyDescent="0.35">
      <c r="B27" s="45"/>
    </row>
    <row r="41" spans="1:1" x14ac:dyDescent="0.35">
      <c r="A41" s="17" t="s">
        <v>16</v>
      </c>
    </row>
    <row r="42" spans="1:1" x14ac:dyDescent="0.35">
      <c r="A42" s="17"/>
    </row>
    <row r="43" spans="1:1" x14ac:dyDescent="0.35">
      <c r="A43" s="47"/>
    </row>
    <row r="44" spans="1:1" x14ac:dyDescent="0.35">
      <c r="A44" s="17" t="s">
        <v>17</v>
      </c>
    </row>
  </sheetData>
  <mergeCells count="1">
    <mergeCell ref="A11:H11"/>
  </mergeCells>
  <pageMargins left="0.7" right="0.7" top="0.75" bottom="0.75" header="0.3" footer="0.3"/>
  <pageSetup scale="58"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F78DA-ACBA-42F3-88EA-03A8B0DD8F11}">
  <dimension ref="A1:I44"/>
  <sheetViews>
    <sheetView view="pageBreakPreview" topLeftCell="A18" zoomScale="110" zoomScaleNormal="100" zoomScaleSheetLayoutView="110" workbookViewId="0">
      <selection activeCell="C8" sqref="C8"/>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160</v>
      </c>
    </row>
    <row r="2" spans="1:9" s="16" customFormat="1" ht="20.5" x14ac:dyDescent="0.35">
      <c r="A2" s="15" t="s">
        <v>1</v>
      </c>
    </row>
    <row r="4" spans="1:9" x14ac:dyDescent="0.35">
      <c r="A4" s="17" t="s">
        <v>18</v>
      </c>
    </row>
    <row r="5" spans="1:9" x14ac:dyDescent="0.35">
      <c r="A5" s="18" t="s">
        <v>164</v>
      </c>
    </row>
    <row r="7" spans="1:9" x14ac:dyDescent="0.35">
      <c r="A7" s="17" t="s">
        <v>19</v>
      </c>
    </row>
    <row r="8" spans="1:9" x14ac:dyDescent="0.35">
      <c r="A8" s="18" t="s">
        <v>165</v>
      </c>
    </row>
    <row r="10" spans="1:9" x14ac:dyDescent="0.35">
      <c r="A10" s="17" t="s">
        <v>20</v>
      </c>
    </row>
    <row r="11" spans="1:9" ht="36.65" customHeight="1" x14ac:dyDescent="0.35">
      <c r="A11" s="54" t="s">
        <v>166</v>
      </c>
      <c r="B11" s="54"/>
      <c r="C11" s="54"/>
      <c r="D11" s="54"/>
      <c r="E11" s="54"/>
      <c r="F11" s="54"/>
      <c r="G11" s="54"/>
      <c r="H11" s="54"/>
      <c r="I11" s="10"/>
    </row>
    <row r="13" spans="1:9" x14ac:dyDescent="0.35">
      <c r="A13" s="17" t="s">
        <v>8</v>
      </c>
    </row>
    <row r="14" spans="1:9" x14ac:dyDescent="0.35">
      <c r="A14" s="17" t="s">
        <v>9</v>
      </c>
      <c r="B14" s="30">
        <v>0.7</v>
      </c>
      <c r="C14" s="19"/>
    </row>
    <row r="15" spans="1:9" x14ac:dyDescent="0.35">
      <c r="A15" s="17" t="s">
        <v>10</v>
      </c>
      <c r="B15" s="30">
        <v>0.73080000000000001</v>
      </c>
      <c r="C15" s="19"/>
    </row>
    <row r="16" spans="1:9" x14ac:dyDescent="0.35">
      <c r="A16" s="17" t="s">
        <v>11</v>
      </c>
      <c r="B16" s="30">
        <v>0.76590000000000003</v>
      </c>
      <c r="C16" s="19"/>
    </row>
    <row r="17" spans="1:3" x14ac:dyDescent="0.35">
      <c r="A17" s="17" t="s">
        <v>12</v>
      </c>
      <c r="B17" s="30">
        <v>0.74170000000000003</v>
      </c>
      <c r="C17" s="19"/>
    </row>
    <row r="18" spans="1:3" x14ac:dyDescent="0.35">
      <c r="A18" s="3" t="s">
        <v>13</v>
      </c>
      <c r="B18" s="43">
        <f>'[5]Fall 2021'!$J$50</f>
        <v>0.81224999999999992</v>
      </c>
      <c r="C18" s="19"/>
    </row>
    <row r="19" spans="1:3" x14ac:dyDescent="0.35">
      <c r="A19" s="3" t="s">
        <v>14</v>
      </c>
      <c r="B19" s="43">
        <f>'[5]Winter 2022'!$J$73</f>
        <v>0.75205</v>
      </c>
      <c r="C19" s="19"/>
    </row>
    <row r="20" spans="1:3" x14ac:dyDescent="0.35">
      <c r="A20" s="3" t="s">
        <v>68</v>
      </c>
      <c r="B20" s="43">
        <v>0.81699999999999995</v>
      </c>
      <c r="C20" s="19"/>
    </row>
    <row r="21" spans="1:3" x14ac:dyDescent="0.35">
      <c r="A21" s="3" t="s">
        <v>69</v>
      </c>
      <c r="B21" s="43">
        <v>0.82809999999999995</v>
      </c>
      <c r="C21" s="19"/>
    </row>
    <row r="22" spans="1:3" x14ac:dyDescent="0.35">
      <c r="A22" s="3" t="s">
        <v>72</v>
      </c>
      <c r="B22" s="43">
        <v>0.78779999999999994</v>
      </c>
      <c r="C22" s="19"/>
    </row>
    <row r="23" spans="1:3" ht="16" thickBot="1" x14ac:dyDescent="0.4">
      <c r="A23" s="3" t="s">
        <v>73</v>
      </c>
      <c r="B23" s="43">
        <v>0.77359999999999995</v>
      </c>
      <c r="C23" s="19"/>
    </row>
    <row r="24" spans="1:3" ht="16.5" thickTop="1" thickBot="1" x14ac:dyDescent="0.4">
      <c r="A24" s="5" t="s">
        <v>15</v>
      </c>
      <c r="B24" s="44">
        <f>AVERAGE(B14:B23)</f>
        <v>0.77091999999999994</v>
      </c>
    </row>
    <row r="25" spans="1:3" ht="16" thickTop="1" x14ac:dyDescent="0.35">
      <c r="A25" s="20"/>
      <c r="B25" s="45"/>
    </row>
    <row r="26" spans="1:3" x14ac:dyDescent="0.35">
      <c r="A26" s="20"/>
      <c r="B26" s="45"/>
    </row>
    <row r="27" spans="1:3" x14ac:dyDescent="0.35">
      <c r="B27" s="45"/>
    </row>
    <row r="41" spans="1:1" x14ac:dyDescent="0.35">
      <c r="A41" s="17" t="s">
        <v>16</v>
      </c>
    </row>
    <row r="42" spans="1:1" x14ac:dyDescent="0.35">
      <c r="A42" s="17"/>
    </row>
    <row r="43" spans="1:1" x14ac:dyDescent="0.35">
      <c r="A43" s="47"/>
    </row>
    <row r="44" spans="1:1" x14ac:dyDescent="0.35">
      <c r="A44" s="17" t="s">
        <v>17</v>
      </c>
    </row>
  </sheetData>
  <mergeCells count="1">
    <mergeCell ref="A11:H11"/>
  </mergeCells>
  <pageMargins left="0.7" right="0.7" top="0.75" bottom="0.75" header="0.3" footer="0.3"/>
  <pageSetup scale="58"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23E48-2F83-47A7-B704-41F4CE53A1C3}">
  <dimension ref="A1:I44"/>
  <sheetViews>
    <sheetView view="pageBreakPreview" zoomScale="110" zoomScaleNormal="100" zoomScaleSheetLayoutView="110" workbookViewId="0">
      <selection activeCell="C8" sqref="C8"/>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160</v>
      </c>
    </row>
    <row r="2" spans="1:9" s="16" customFormat="1" ht="20.5" x14ac:dyDescent="0.35">
      <c r="A2" s="15" t="s">
        <v>1</v>
      </c>
    </row>
    <row r="4" spans="1:9" x14ac:dyDescent="0.35">
      <c r="A4" s="17" t="s">
        <v>18</v>
      </c>
    </row>
    <row r="5" spans="1:9" x14ac:dyDescent="0.35">
      <c r="A5" s="18" t="s">
        <v>167</v>
      </c>
    </row>
    <row r="7" spans="1:9" x14ac:dyDescent="0.35">
      <c r="A7" s="17" t="s">
        <v>19</v>
      </c>
    </row>
    <row r="8" spans="1:9" x14ac:dyDescent="0.35">
      <c r="A8" s="18" t="s">
        <v>168</v>
      </c>
    </row>
    <row r="10" spans="1:9" x14ac:dyDescent="0.35">
      <c r="A10" s="17" t="s">
        <v>20</v>
      </c>
    </row>
    <row r="11" spans="1:9" ht="61.5" customHeight="1" x14ac:dyDescent="0.35">
      <c r="A11" s="54" t="s">
        <v>169</v>
      </c>
      <c r="B11" s="54"/>
      <c r="C11" s="54"/>
      <c r="D11" s="54"/>
      <c r="E11" s="54"/>
      <c r="F11" s="54"/>
      <c r="G11" s="54"/>
      <c r="H11" s="54"/>
      <c r="I11" s="10"/>
    </row>
    <row r="13" spans="1:9" x14ac:dyDescent="0.35">
      <c r="A13" s="17" t="s">
        <v>8</v>
      </c>
    </row>
    <row r="14" spans="1:9" ht="31" x14ac:dyDescent="0.35">
      <c r="A14" s="17" t="s">
        <v>9</v>
      </c>
      <c r="B14" s="30" t="s">
        <v>32</v>
      </c>
      <c r="C14" s="19" t="s">
        <v>170</v>
      </c>
    </row>
    <row r="15" spans="1:9" x14ac:dyDescent="0.35">
      <c r="A15" s="17" t="s">
        <v>10</v>
      </c>
      <c r="B15" s="30">
        <v>0.72270000000000001</v>
      </c>
      <c r="C15" s="19"/>
    </row>
    <row r="16" spans="1:9" x14ac:dyDescent="0.35">
      <c r="A16" s="17" t="s">
        <v>11</v>
      </c>
      <c r="B16" s="30">
        <v>0.72799999999999998</v>
      </c>
      <c r="C16" s="19"/>
    </row>
    <row r="17" spans="1:3" ht="31" x14ac:dyDescent="0.35">
      <c r="A17" s="17" t="s">
        <v>12</v>
      </c>
      <c r="B17" s="30" t="s">
        <v>32</v>
      </c>
      <c r="C17" s="19" t="s">
        <v>170</v>
      </c>
    </row>
    <row r="18" spans="1:3" x14ac:dyDescent="0.35">
      <c r="A18" s="3" t="s">
        <v>13</v>
      </c>
      <c r="B18" s="43">
        <f>'[5]Fall 2021'!$J$54</f>
        <v>0.70950000000000002</v>
      </c>
      <c r="C18" s="19"/>
    </row>
    <row r="19" spans="1:3" x14ac:dyDescent="0.35">
      <c r="A19" s="3" t="s">
        <v>14</v>
      </c>
      <c r="B19" s="43">
        <f>'[5]Winter 2022'!$J$74</f>
        <v>0.75700000000000001</v>
      </c>
      <c r="C19" s="19"/>
    </row>
    <row r="20" spans="1:3" ht="31" x14ac:dyDescent="0.35">
      <c r="A20" s="3" t="s">
        <v>68</v>
      </c>
      <c r="B20" s="43" t="s">
        <v>32</v>
      </c>
      <c r="C20" s="19" t="s">
        <v>171</v>
      </c>
    </row>
    <row r="21" spans="1:3" x14ac:dyDescent="0.35">
      <c r="A21" s="3" t="s">
        <v>69</v>
      </c>
      <c r="B21" s="43">
        <v>0.67500000000000004</v>
      </c>
      <c r="C21" s="19"/>
    </row>
    <row r="22" spans="1:3" ht="31" x14ac:dyDescent="0.35">
      <c r="A22" s="3" t="s">
        <v>72</v>
      </c>
      <c r="B22" s="43" t="s">
        <v>32</v>
      </c>
      <c r="C22" s="19" t="s">
        <v>172</v>
      </c>
    </row>
    <row r="23" spans="1:3" ht="16" thickBot="1" x14ac:dyDescent="0.4">
      <c r="A23" s="3" t="s">
        <v>73</v>
      </c>
      <c r="B23" s="43">
        <v>0.82099999999999995</v>
      </c>
      <c r="C23" s="19"/>
    </row>
    <row r="24" spans="1:3" ht="16.5" thickTop="1" thickBot="1" x14ac:dyDescent="0.4">
      <c r="A24" s="5" t="s">
        <v>15</v>
      </c>
      <c r="B24" s="44">
        <f>AVERAGE(B15,B16,B18,B19,B21,B22,B23)</f>
        <v>0.73553333333333326</v>
      </c>
    </row>
    <row r="25" spans="1:3" ht="16" thickTop="1" x14ac:dyDescent="0.35">
      <c r="A25" s="20"/>
      <c r="B25" s="45"/>
    </row>
    <row r="26" spans="1:3" x14ac:dyDescent="0.35">
      <c r="A26" s="20"/>
      <c r="B26" s="45"/>
    </row>
    <row r="27" spans="1:3" x14ac:dyDescent="0.35">
      <c r="B27" s="45"/>
    </row>
    <row r="41" spans="1:1" x14ac:dyDescent="0.35">
      <c r="A41" s="17" t="s">
        <v>16</v>
      </c>
    </row>
    <row r="42" spans="1:1" x14ac:dyDescent="0.35">
      <c r="A42" s="17"/>
    </row>
    <row r="43" spans="1:1" x14ac:dyDescent="0.35">
      <c r="A43" s="47"/>
    </row>
    <row r="44" spans="1:1" x14ac:dyDescent="0.35">
      <c r="A44" s="17" t="s">
        <v>17</v>
      </c>
    </row>
  </sheetData>
  <mergeCells count="1">
    <mergeCell ref="A11:H11"/>
  </mergeCells>
  <pageMargins left="0.7" right="0.7" top="0.75" bottom="0.75" header="0.3" footer="0.3"/>
  <pageSetup scale="58"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FBAE9-AE89-4183-8FA4-DF12D1422EE3}">
  <dimension ref="A1:I44"/>
  <sheetViews>
    <sheetView view="pageBreakPreview" topLeftCell="A11" zoomScale="110" zoomScaleNormal="100" zoomScaleSheetLayoutView="110" workbookViewId="0">
      <selection activeCell="C8" sqref="C8"/>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160</v>
      </c>
    </row>
    <row r="2" spans="1:9" s="16" customFormat="1" ht="20.5" x14ac:dyDescent="0.35">
      <c r="A2" s="15" t="s">
        <v>1</v>
      </c>
    </row>
    <row r="4" spans="1:9" x14ac:dyDescent="0.35">
      <c r="A4" s="17" t="s">
        <v>18</v>
      </c>
    </row>
    <row r="5" spans="1:9" x14ac:dyDescent="0.35">
      <c r="A5" s="18" t="s">
        <v>173</v>
      </c>
    </row>
    <row r="7" spans="1:9" x14ac:dyDescent="0.35">
      <c r="A7" s="17" t="s">
        <v>19</v>
      </c>
    </row>
    <row r="8" spans="1:9" x14ac:dyDescent="0.35">
      <c r="A8" s="18" t="s">
        <v>174</v>
      </c>
    </row>
    <row r="10" spans="1:9" x14ac:dyDescent="0.35">
      <c r="A10" s="17" t="s">
        <v>20</v>
      </c>
    </row>
    <row r="11" spans="1:9" ht="75.650000000000006" customHeight="1" x14ac:dyDescent="0.35">
      <c r="A11" s="54" t="s">
        <v>175</v>
      </c>
      <c r="B11" s="54"/>
      <c r="C11" s="54"/>
      <c r="D11" s="54"/>
      <c r="E11" s="54"/>
      <c r="F11" s="54"/>
      <c r="G11" s="54"/>
      <c r="H11" s="54"/>
      <c r="I11" s="10"/>
    </row>
    <row r="13" spans="1:9" x14ac:dyDescent="0.35">
      <c r="A13" s="17" t="s">
        <v>8</v>
      </c>
    </row>
    <row r="14" spans="1:9" ht="31" x14ac:dyDescent="0.35">
      <c r="A14" s="17" t="s">
        <v>9</v>
      </c>
      <c r="B14" s="30" t="s">
        <v>32</v>
      </c>
      <c r="C14" s="19" t="s">
        <v>83</v>
      </c>
    </row>
    <row r="15" spans="1:9" x14ac:dyDescent="0.35">
      <c r="A15" s="17" t="s">
        <v>10</v>
      </c>
      <c r="B15" s="30">
        <v>0.70730000000000004</v>
      </c>
      <c r="C15" s="19"/>
    </row>
    <row r="16" spans="1:9" x14ac:dyDescent="0.35">
      <c r="A16" s="17" t="s">
        <v>11</v>
      </c>
      <c r="B16" s="30">
        <v>0.79</v>
      </c>
      <c r="C16" s="19"/>
    </row>
    <row r="17" spans="1:3" x14ac:dyDescent="0.35">
      <c r="A17" s="17" t="s">
        <v>12</v>
      </c>
      <c r="B17" s="30">
        <v>0.75760000000000005</v>
      </c>
      <c r="C17" s="19"/>
    </row>
    <row r="18" spans="1:3" x14ac:dyDescent="0.35">
      <c r="A18" s="3" t="s">
        <v>13</v>
      </c>
      <c r="B18" s="43">
        <f>'[5]Fall 2021'!$J$55</f>
        <v>0.73530000000000006</v>
      </c>
      <c r="C18" s="19"/>
    </row>
    <row r="19" spans="1:3" x14ac:dyDescent="0.35">
      <c r="A19" s="3" t="s">
        <v>14</v>
      </c>
      <c r="B19" s="43">
        <f>'[5]Winter 2022'!$J$77</f>
        <v>0.72993333333333321</v>
      </c>
      <c r="C19" s="19"/>
    </row>
    <row r="20" spans="1:3" x14ac:dyDescent="0.35">
      <c r="A20" s="3" t="s">
        <v>68</v>
      </c>
      <c r="B20" s="43">
        <v>0.7</v>
      </c>
      <c r="C20" s="19"/>
    </row>
    <row r="21" spans="1:3" x14ac:dyDescent="0.35">
      <c r="A21" s="3" t="s">
        <v>69</v>
      </c>
      <c r="B21" s="43">
        <v>0.74929999999999997</v>
      </c>
      <c r="C21" s="19"/>
    </row>
    <row r="22" spans="1:3" x14ac:dyDescent="0.35">
      <c r="A22" s="3" t="s">
        <v>72</v>
      </c>
      <c r="B22" s="43">
        <v>0.71899999999999997</v>
      </c>
      <c r="C22" s="19"/>
    </row>
    <row r="23" spans="1:3" ht="16" thickBot="1" x14ac:dyDescent="0.4">
      <c r="A23" s="3" t="s">
        <v>73</v>
      </c>
      <c r="B23" s="43">
        <v>0.69069999999999998</v>
      </c>
      <c r="C23" s="19"/>
    </row>
    <row r="24" spans="1:3" ht="16.5" thickTop="1" thickBot="1" x14ac:dyDescent="0.4">
      <c r="A24" s="5" t="s">
        <v>15</v>
      </c>
      <c r="B24" s="44">
        <f>AVERAGE(B14:B23)</f>
        <v>0.73101481481481478</v>
      </c>
    </row>
    <row r="25" spans="1:3" ht="16" thickTop="1" x14ac:dyDescent="0.35">
      <c r="A25" s="20"/>
      <c r="B25" s="45"/>
    </row>
    <row r="26" spans="1:3" x14ac:dyDescent="0.35">
      <c r="A26" s="20"/>
      <c r="B26" s="45"/>
    </row>
    <row r="27" spans="1:3" x14ac:dyDescent="0.35">
      <c r="B27" s="45"/>
    </row>
    <row r="41" spans="1:1" x14ac:dyDescent="0.35">
      <c r="A41" s="17" t="s">
        <v>16</v>
      </c>
    </row>
    <row r="42" spans="1:1" x14ac:dyDescent="0.35">
      <c r="A42" s="17"/>
    </row>
    <row r="43" spans="1:1" x14ac:dyDescent="0.35">
      <c r="A43" s="47"/>
    </row>
    <row r="44" spans="1:1" x14ac:dyDescent="0.35">
      <c r="A44" s="17" t="s">
        <v>17</v>
      </c>
    </row>
  </sheetData>
  <mergeCells count="1">
    <mergeCell ref="A11:H11"/>
  </mergeCells>
  <pageMargins left="0.7" right="0.7" top="0.75" bottom="0.75" header="0.3" footer="0.3"/>
  <pageSetup scale="58"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B451-4436-429B-AA6D-7DF95355DE9C}">
  <dimension ref="A1:I44"/>
  <sheetViews>
    <sheetView view="pageBreakPreview" topLeftCell="A13" zoomScale="110" zoomScaleNormal="100" zoomScaleSheetLayoutView="110" workbookViewId="0">
      <selection activeCell="C8" sqref="C8"/>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160</v>
      </c>
    </row>
    <row r="2" spans="1:9" s="16" customFormat="1" ht="20.5" x14ac:dyDescent="0.35">
      <c r="A2" s="15" t="s">
        <v>1</v>
      </c>
    </row>
    <row r="4" spans="1:9" x14ac:dyDescent="0.35">
      <c r="A4" s="17" t="s">
        <v>18</v>
      </c>
    </row>
    <row r="5" spans="1:9" x14ac:dyDescent="0.35">
      <c r="A5" s="18" t="s">
        <v>176</v>
      </c>
    </row>
    <row r="7" spans="1:9" x14ac:dyDescent="0.35">
      <c r="A7" s="17" t="s">
        <v>19</v>
      </c>
    </row>
    <row r="8" spans="1:9" x14ac:dyDescent="0.35">
      <c r="A8" s="18" t="s">
        <v>177</v>
      </c>
    </row>
    <row r="10" spans="1:9" x14ac:dyDescent="0.35">
      <c r="A10" s="17" t="s">
        <v>20</v>
      </c>
    </row>
    <row r="11" spans="1:9" ht="36.65" customHeight="1" x14ac:dyDescent="0.35">
      <c r="A11" s="54" t="s">
        <v>178</v>
      </c>
      <c r="B11" s="54"/>
      <c r="C11" s="54"/>
      <c r="D11" s="54"/>
      <c r="E11" s="54"/>
      <c r="F11" s="54"/>
      <c r="G11" s="54"/>
      <c r="H11" s="54"/>
      <c r="I11" s="10"/>
    </row>
    <row r="13" spans="1:9" x14ac:dyDescent="0.35">
      <c r="A13" s="17" t="s">
        <v>8</v>
      </c>
    </row>
    <row r="14" spans="1:9" x14ac:dyDescent="0.35">
      <c r="A14" s="17" t="s">
        <v>9</v>
      </c>
      <c r="B14" s="30">
        <v>0.78</v>
      </c>
      <c r="C14" s="19"/>
    </row>
    <row r="15" spans="1:9" x14ac:dyDescent="0.35">
      <c r="A15" s="17" t="s">
        <v>10</v>
      </c>
      <c r="B15" s="30">
        <v>0.78</v>
      </c>
      <c r="C15" s="19"/>
    </row>
    <row r="16" spans="1:9" x14ac:dyDescent="0.35">
      <c r="A16" s="17" t="s">
        <v>11</v>
      </c>
      <c r="B16" s="30">
        <v>0.79400000000000004</v>
      </c>
      <c r="C16" s="19"/>
    </row>
    <row r="17" spans="1:3" x14ac:dyDescent="0.35">
      <c r="A17" s="17" t="s">
        <v>12</v>
      </c>
      <c r="B17" s="30">
        <v>0.79</v>
      </c>
      <c r="C17" s="19"/>
    </row>
    <row r="18" spans="1:3" x14ac:dyDescent="0.35">
      <c r="A18" s="3" t="s">
        <v>13</v>
      </c>
      <c r="B18" s="43">
        <f>'[5]Fall 2021'!$J$56</f>
        <v>0.79500000000000004</v>
      </c>
      <c r="C18" s="19"/>
    </row>
    <row r="19" spans="1:3" x14ac:dyDescent="0.35">
      <c r="A19" s="3" t="s">
        <v>14</v>
      </c>
      <c r="B19" s="43">
        <f>'[5]Fall 2021'!$J$56</f>
        <v>0.79500000000000004</v>
      </c>
      <c r="C19" s="19"/>
    </row>
    <row r="20" spans="1:3" x14ac:dyDescent="0.35">
      <c r="A20" s="3" t="s">
        <v>68</v>
      </c>
      <c r="B20" s="43">
        <v>0.83</v>
      </c>
      <c r="C20" s="19"/>
    </row>
    <row r="21" spans="1:3" x14ac:dyDescent="0.35">
      <c r="A21" s="3" t="s">
        <v>69</v>
      </c>
      <c r="B21" s="43">
        <v>0.82</v>
      </c>
      <c r="C21" s="19"/>
    </row>
    <row r="22" spans="1:3" x14ac:dyDescent="0.35">
      <c r="A22" s="3" t="s">
        <v>72</v>
      </c>
      <c r="B22" s="43">
        <v>0.85</v>
      </c>
      <c r="C22" s="19"/>
    </row>
    <row r="23" spans="1:3" ht="16" thickBot="1" x14ac:dyDescent="0.4">
      <c r="A23" s="3" t="s">
        <v>73</v>
      </c>
      <c r="B23" s="43">
        <v>0.78</v>
      </c>
      <c r="C23" s="19"/>
    </row>
    <row r="24" spans="1:3" ht="16.5" thickTop="1" thickBot="1" x14ac:dyDescent="0.4">
      <c r="A24" s="5" t="s">
        <v>15</v>
      </c>
      <c r="B24" s="44">
        <f>AVERAGE(B14:B23)</f>
        <v>0.80139999999999989</v>
      </c>
    </row>
    <row r="25" spans="1:3" ht="16" thickTop="1" x14ac:dyDescent="0.35">
      <c r="A25" s="20"/>
      <c r="B25" s="49"/>
    </row>
    <row r="26" spans="1:3" x14ac:dyDescent="0.35">
      <c r="A26" s="20"/>
      <c r="B26" s="45"/>
    </row>
    <row r="27" spans="1:3" x14ac:dyDescent="0.35">
      <c r="B27" s="45"/>
    </row>
    <row r="41" spans="1:1" x14ac:dyDescent="0.35">
      <c r="A41" s="17" t="s">
        <v>16</v>
      </c>
    </row>
    <row r="42" spans="1:1" x14ac:dyDescent="0.35">
      <c r="A42" s="17"/>
    </row>
    <row r="43" spans="1:1" x14ac:dyDescent="0.35">
      <c r="A43" s="47"/>
    </row>
    <row r="44" spans="1:1" x14ac:dyDescent="0.35">
      <c r="A44" s="17" t="s">
        <v>17</v>
      </c>
    </row>
  </sheetData>
  <mergeCells count="1">
    <mergeCell ref="A11:H11"/>
  </mergeCells>
  <pageMargins left="0.7" right="0.7" top="0.75" bottom="0.75" header="0.3" footer="0.3"/>
  <pageSetup scale="58"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9FE95-289C-4527-820C-C0CE4BE3F2B3}">
  <dimension ref="A1:I44"/>
  <sheetViews>
    <sheetView view="pageBreakPreview" topLeftCell="A17" zoomScale="110" zoomScaleNormal="100" zoomScaleSheetLayoutView="110" workbookViewId="0">
      <selection activeCell="C8" sqref="C8"/>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160</v>
      </c>
    </row>
    <row r="2" spans="1:9" s="16" customFormat="1" ht="20.5" x14ac:dyDescent="0.35">
      <c r="A2" s="15" t="s">
        <v>1</v>
      </c>
    </row>
    <row r="4" spans="1:9" x14ac:dyDescent="0.35">
      <c r="A4" s="17" t="s">
        <v>18</v>
      </c>
    </row>
    <row r="5" spans="1:9" x14ac:dyDescent="0.35">
      <c r="A5" s="18" t="s">
        <v>179</v>
      </c>
    </row>
    <row r="7" spans="1:9" x14ac:dyDescent="0.35">
      <c r="A7" s="17" t="s">
        <v>19</v>
      </c>
    </row>
    <row r="8" spans="1:9" x14ac:dyDescent="0.35">
      <c r="A8" s="18" t="s">
        <v>180</v>
      </c>
    </row>
    <row r="10" spans="1:9" x14ac:dyDescent="0.35">
      <c r="A10" s="17" t="s">
        <v>20</v>
      </c>
    </row>
    <row r="11" spans="1:9" ht="79" customHeight="1" x14ac:dyDescent="0.35">
      <c r="A11" s="54" t="s">
        <v>181</v>
      </c>
      <c r="B11" s="54"/>
      <c r="C11" s="54"/>
      <c r="D11" s="54"/>
      <c r="E11" s="54"/>
      <c r="F11" s="54"/>
      <c r="G11" s="54"/>
      <c r="H11" s="54"/>
      <c r="I11" s="10"/>
    </row>
    <row r="13" spans="1:9" x14ac:dyDescent="0.35">
      <c r="A13" s="17" t="s">
        <v>8</v>
      </c>
    </row>
    <row r="14" spans="1:9" ht="31" x14ac:dyDescent="0.35">
      <c r="A14" s="17" t="s">
        <v>9</v>
      </c>
      <c r="B14" s="30" t="s">
        <v>32</v>
      </c>
      <c r="C14" s="19" t="s">
        <v>83</v>
      </c>
    </row>
    <row r="15" spans="1:9" x14ac:dyDescent="0.35">
      <c r="A15" s="17" t="s">
        <v>10</v>
      </c>
      <c r="B15" s="30">
        <v>0.81950000000000001</v>
      </c>
      <c r="C15" s="19"/>
    </row>
    <row r="16" spans="1:9" ht="31" x14ac:dyDescent="0.35">
      <c r="A16" s="17" t="s">
        <v>11</v>
      </c>
      <c r="B16" s="30" t="s">
        <v>32</v>
      </c>
      <c r="C16" s="19" t="s">
        <v>84</v>
      </c>
    </row>
    <row r="17" spans="1:3" x14ac:dyDescent="0.35">
      <c r="A17" s="17" t="s">
        <v>12</v>
      </c>
      <c r="B17" s="30">
        <v>0.66500000000000004</v>
      </c>
      <c r="C17" s="19"/>
    </row>
    <row r="18" spans="1:3" ht="31" x14ac:dyDescent="0.35">
      <c r="A18" s="3" t="s">
        <v>13</v>
      </c>
      <c r="B18" s="30" t="s">
        <v>32</v>
      </c>
      <c r="C18" s="19" t="s">
        <v>85</v>
      </c>
    </row>
    <row r="19" spans="1:3" x14ac:dyDescent="0.35">
      <c r="A19" s="3" t="s">
        <v>14</v>
      </c>
      <c r="B19" s="43">
        <f>'[5]Winter 2022'!$J$80</f>
        <v>0.81950000000000001</v>
      </c>
      <c r="C19" s="19"/>
    </row>
    <row r="20" spans="1:3" ht="31" x14ac:dyDescent="0.35">
      <c r="A20" s="3" t="s">
        <v>68</v>
      </c>
      <c r="B20" s="43" t="s">
        <v>32</v>
      </c>
      <c r="C20" s="19" t="s">
        <v>182</v>
      </c>
    </row>
    <row r="21" spans="1:3" x14ac:dyDescent="0.35">
      <c r="A21" s="3" t="s">
        <v>69</v>
      </c>
      <c r="B21" s="43">
        <v>0.63</v>
      </c>
      <c r="C21" s="19"/>
    </row>
    <row r="22" spans="1:3" ht="31" x14ac:dyDescent="0.35">
      <c r="A22" s="3" t="s">
        <v>72</v>
      </c>
      <c r="B22" s="43" t="s">
        <v>32</v>
      </c>
      <c r="C22" s="19" t="s">
        <v>87</v>
      </c>
    </row>
    <row r="23" spans="1:3" ht="16" thickBot="1" x14ac:dyDescent="0.4">
      <c r="A23" s="3" t="s">
        <v>73</v>
      </c>
      <c r="B23" s="43">
        <v>0.64</v>
      </c>
      <c r="C23" s="19"/>
    </row>
    <row r="24" spans="1:3" ht="16.5" thickTop="1" thickBot="1" x14ac:dyDescent="0.4">
      <c r="A24" s="5" t="s">
        <v>15</v>
      </c>
      <c r="B24" s="44">
        <f>AVERAGE(B15,B17,B19,B21,B23)</f>
        <v>0.7148000000000001</v>
      </c>
    </row>
    <row r="25" spans="1:3" ht="16" thickTop="1" x14ac:dyDescent="0.35">
      <c r="A25" s="20"/>
      <c r="B25" s="45"/>
    </row>
    <row r="26" spans="1:3" x14ac:dyDescent="0.35">
      <c r="A26" s="20"/>
      <c r="B26" s="45"/>
    </row>
    <row r="27" spans="1:3" x14ac:dyDescent="0.35">
      <c r="B27" s="45"/>
    </row>
    <row r="41" spans="1:1" x14ac:dyDescent="0.35">
      <c r="A41" s="17" t="s">
        <v>16</v>
      </c>
    </row>
    <row r="42" spans="1:1" x14ac:dyDescent="0.35">
      <c r="A42" s="17"/>
    </row>
    <row r="43" spans="1:1" x14ac:dyDescent="0.35">
      <c r="A43" s="47"/>
    </row>
    <row r="44" spans="1:1" x14ac:dyDescent="0.35">
      <c r="A44" s="17" t="s">
        <v>17</v>
      </c>
    </row>
  </sheetData>
  <mergeCells count="1">
    <mergeCell ref="A11:H11"/>
  </mergeCells>
  <pageMargins left="0.7" right="0.7" top="0.75" bottom="0.75" header="0.3" footer="0.3"/>
  <pageSetup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8048-5769-4369-B80E-605622FB02AB}">
  <dimension ref="A1:I39"/>
  <sheetViews>
    <sheetView view="pageBreakPreview" topLeftCell="A15" zoomScale="110" zoomScaleNormal="100" zoomScaleSheetLayoutView="110" workbookViewId="0">
      <selection activeCell="B20" sqref="B20"/>
    </sheetView>
  </sheetViews>
  <sheetFormatPr defaultColWidth="10.83203125" defaultRowHeight="15.5" x14ac:dyDescent="0.35"/>
  <cols>
    <col min="1" max="1" width="16.5" style="4" customWidth="1"/>
    <col min="2" max="7" width="10.83203125" style="4"/>
    <col min="8" max="8" width="32.08203125" style="4" customWidth="1"/>
    <col min="9" max="9" width="27.83203125" style="4" customWidth="1"/>
    <col min="10" max="256" width="10.83203125" style="4"/>
    <col min="257" max="257" width="16.5" style="4" customWidth="1"/>
    <col min="258" max="263" width="10.83203125" style="4"/>
    <col min="264" max="264" width="32.08203125" style="4" customWidth="1"/>
    <col min="265" max="265" width="27.83203125" style="4" customWidth="1"/>
    <col min="266" max="512" width="10.83203125" style="4"/>
    <col min="513" max="513" width="16.5" style="4" customWidth="1"/>
    <col min="514" max="519" width="10.83203125" style="4"/>
    <col min="520" max="520" width="32.08203125" style="4" customWidth="1"/>
    <col min="521" max="521" width="27.83203125" style="4" customWidth="1"/>
    <col min="522" max="768" width="10.83203125" style="4"/>
    <col min="769" max="769" width="16.5" style="4" customWidth="1"/>
    <col min="770" max="775" width="10.83203125" style="4"/>
    <col min="776" max="776" width="32.08203125" style="4" customWidth="1"/>
    <col min="777" max="777" width="27.83203125" style="4" customWidth="1"/>
    <col min="778" max="1024" width="10.83203125" style="4"/>
    <col min="1025" max="1025" width="16.5" style="4" customWidth="1"/>
    <col min="1026" max="1031" width="10.83203125" style="4"/>
    <col min="1032" max="1032" width="32.08203125" style="4" customWidth="1"/>
    <col min="1033" max="1033" width="27.83203125" style="4" customWidth="1"/>
    <col min="1034" max="1280" width="10.83203125" style="4"/>
    <col min="1281" max="1281" width="16.5" style="4" customWidth="1"/>
    <col min="1282" max="1287" width="10.83203125" style="4"/>
    <col min="1288" max="1288" width="32.08203125" style="4" customWidth="1"/>
    <col min="1289" max="1289" width="27.83203125" style="4" customWidth="1"/>
    <col min="1290" max="1536" width="10.83203125" style="4"/>
    <col min="1537" max="1537" width="16.5" style="4" customWidth="1"/>
    <col min="1538" max="1543" width="10.83203125" style="4"/>
    <col min="1544" max="1544" width="32.08203125" style="4" customWidth="1"/>
    <col min="1545" max="1545" width="27.83203125" style="4" customWidth="1"/>
    <col min="1546" max="1792" width="10.83203125" style="4"/>
    <col min="1793" max="1793" width="16.5" style="4" customWidth="1"/>
    <col min="1794" max="1799" width="10.83203125" style="4"/>
    <col min="1800" max="1800" width="32.08203125" style="4" customWidth="1"/>
    <col min="1801" max="1801" width="27.83203125" style="4" customWidth="1"/>
    <col min="1802" max="2048" width="10.83203125" style="4"/>
    <col min="2049" max="2049" width="16.5" style="4" customWidth="1"/>
    <col min="2050" max="2055" width="10.83203125" style="4"/>
    <col min="2056" max="2056" width="32.08203125" style="4" customWidth="1"/>
    <col min="2057" max="2057" width="27.83203125" style="4" customWidth="1"/>
    <col min="2058" max="2304" width="10.83203125" style="4"/>
    <col min="2305" max="2305" width="16.5" style="4" customWidth="1"/>
    <col min="2306" max="2311" width="10.83203125" style="4"/>
    <col min="2312" max="2312" width="32.08203125" style="4" customWidth="1"/>
    <col min="2313" max="2313" width="27.83203125" style="4" customWidth="1"/>
    <col min="2314" max="2560" width="10.83203125" style="4"/>
    <col min="2561" max="2561" width="16.5" style="4" customWidth="1"/>
    <col min="2562" max="2567" width="10.83203125" style="4"/>
    <col min="2568" max="2568" width="32.08203125" style="4" customWidth="1"/>
    <col min="2569" max="2569" width="27.83203125" style="4" customWidth="1"/>
    <col min="2570" max="2816" width="10.83203125" style="4"/>
    <col min="2817" max="2817" width="16.5" style="4" customWidth="1"/>
    <col min="2818" max="2823" width="10.83203125" style="4"/>
    <col min="2824" max="2824" width="32.08203125" style="4" customWidth="1"/>
    <col min="2825" max="2825" width="27.83203125" style="4" customWidth="1"/>
    <col min="2826" max="3072" width="10.83203125" style="4"/>
    <col min="3073" max="3073" width="16.5" style="4" customWidth="1"/>
    <col min="3074" max="3079" width="10.83203125" style="4"/>
    <col min="3080" max="3080" width="32.08203125" style="4" customWidth="1"/>
    <col min="3081" max="3081" width="27.83203125" style="4" customWidth="1"/>
    <col min="3082" max="3328" width="10.83203125" style="4"/>
    <col min="3329" max="3329" width="16.5" style="4" customWidth="1"/>
    <col min="3330" max="3335" width="10.83203125" style="4"/>
    <col min="3336" max="3336" width="32.08203125" style="4" customWidth="1"/>
    <col min="3337" max="3337" width="27.83203125" style="4" customWidth="1"/>
    <col min="3338" max="3584" width="10.83203125" style="4"/>
    <col min="3585" max="3585" width="16.5" style="4" customWidth="1"/>
    <col min="3586" max="3591" width="10.83203125" style="4"/>
    <col min="3592" max="3592" width="32.08203125" style="4" customWidth="1"/>
    <col min="3593" max="3593" width="27.83203125" style="4" customWidth="1"/>
    <col min="3594" max="3840" width="10.83203125" style="4"/>
    <col min="3841" max="3841" width="16.5" style="4" customWidth="1"/>
    <col min="3842" max="3847" width="10.83203125" style="4"/>
    <col min="3848" max="3848" width="32.08203125" style="4" customWidth="1"/>
    <col min="3849" max="3849" width="27.83203125" style="4" customWidth="1"/>
    <col min="3850" max="4096" width="10.83203125" style="4"/>
    <col min="4097" max="4097" width="16.5" style="4" customWidth="1"/>
    <col min="4098" max="4103" width="10.83203125" style="4"/>
    <col min="4104" max="4104" width="32.08203125" style="4" customWidth="1"/>
    <col min="4105" max="4105" width="27.83203125" style="4" customWidth="1"/>
    <col min="4106" max="4352" width="10.83203125" style="4"/>
    <col min="4353" max="4353" width="16.5" style="4" customWidth="1"/>
    <col min="4354" max="4359" width="10.83203125" style="4"/>
    <col min="4360" max="4360" width="32.08203125" style="4" customWidth="1"/>
    <col min="4361" max="4361" width="27.83203125" style="4" customWidth="1"/>
    <col min="4362" max="4608" width="10.83203125" style="4"/>
    <col min="4609" max="4609" width="16.5" style="4" customWidth="1"/>
    <col min="4610" max="4615" width="10.83203125" style="4"/>
    <col min="4616" max="4616" width="32.08203125" style="4" customWidth="1"/>
    <col min="4617" max="4617" width="27.83203125" style="4" customWidth="1"/>
    <col min="4618" max="4864" width="10.83203125" style="4"/>
    <col min="4865" max="4865" width="16.5" style="4" customWidth="1"/>
    <col min="4866" max="4871" width="10.83203125" style="4"/>
    <col min="4872" max="4872" width="32.08203125" style="4" customWidth="1"/>
    <col min="4873" max="4873" width="27.83203125" style="4" customWidth="1"/>
    <col min="4874" max="5120" width="10.83203125" style="4"/>
    <col min="5121" max="5121" width="16.5" style="4" customWidth="1"/>
    <col min="5122" max="5127" width="10.83203125" style="4"/>
    <col min="5128" max="5128" width="32.08203125" style="4" customWidth="1"/>
    <col min="5129" max="5129" width="27.83203125" style="4" customWidth="1"/>
    <col min="5130" max="5376" width="10.83203125" style="4"/>
    <col min="5377" max="5377" width="16.5" style="4" customWidth="1"/>
    <col min="5378" max="5383" width="10.83203125" style="4"/>
    <col min="5384" max="5384" width="32.08203125" style="4" customWidth="1"/>
    <col min="5385" max="5385" width="27.83203125" style="4" customWidth="1"/>
    <col min="5386" max="5632" width="10.83203125" style="4"/>
    <col min="5633" max="5633" width="16.5" style="4" customWidth="1"/>
    <col min="5634" max="5639" width="10.83203125" style="4"/>
    <col min="5640" max="5640" width="32.08203125" style="4" customWidth="1"/>
    <col min="5641" max="5641" width="27.83203125" style="4" customWidth="1"/>
    <col min="5642" max="5888" width="10.83203125" style="4"/>
    <col min="5889" max="5889" width="16.5" style="4" customWidth="1"/>
    <col min="5890" max="5895" width="10.83203125" style="4"/>
    <col min="5896" max="5896" width="32.08203125" style="4" customWidth="1"/>
    <col min="5897" max="5897" width="27.83203125" style="4" customWidth="1"/>
    <col min="5898" max="6144" width="10.83203125" style="4"/>
    <col min="6145" max="6145" width="16.5" style="4" customWidth="1"/>
    <col min="6146" max="6151" width="10.83203125" style="4"/>
    <col min="6152" max="6152" width="32.08203125" style="4" customWidth="1"/>
    <col min="6153" max="6153" width="27.83203125" style="4" customWidth="1"/>
    <col min="6154" max="6400" width="10.83203125" style="4"/>
    <col min="6401" max="6401" width="16.5" style="4" customWidth="1"/>
    <col min="6402" max="6407" width="10.83203125" style="4"/>
    <col min="6408" max="6408" width="32.08203125" style="4" customWidth="1"/>
    <col min="6409" max="6409" width="27.83203125" style="4" customWidth="1"/>
    <col min="6410" max="6656" width="10.83203125" style="4"/>
    <col min="6657" max="6657" width="16.5" style="4" customWidth="1"/>
    <col min="6658" max="6663" width="10.83203125" style="4"/>
    <col min="6664" max="6664" width="32.08203125" style="4" customWidth="1"/>
    <col min="6665" max="6665" width="27.83203125" style="4" customWidth="1"/>
    <col min="6666" max="6912" width="10.83203125" style="4"/>
    <col min="6913" max="6913" width="16.5" style="4" customWidth="1"/>
    <col min="6914" max="6919" width="10.83203125" style="4"/>
    <col min="6920" max="6920" width="32.08203125" style="4" customWidth="1"/>
    <col min="6921" max="6921" width="27.83203125" style="4" customWidth="1"/>
    <col min="6922" max="7168" width="10.83203125" style="4"/>
    <col min="7169" max="7169" width="16.5" style="4" customWidth="1"/>
    <col min="7170" max="7175" width="10.83203125" style="4"/>
    <col min="7176" max="7176" width="32.08203125" style="4" customWidth="1"/>
    <col min="7177" max="7177" width="27.83203125" style="4" customWidth="1"/>
    <col min="7178" max="7424" width="10.83203125" style="4"/>
    <col min="7425" max="7425" width="16.5" style="4" customWidth="1"/>
    <col min="7426" max="7431" width="10.83203125" style="4"/>
    <col min="7432" max="7432" width="32.08203125" style="4" customWidth="1"/>
    <col min="7433" max="7433" width="27.83203125" style="4" customWidth="1"/>
    <col min="7434" max="7680" width="10.83203125" style="4"/>
    <col min="7681" max="7681" width="16.5" style="4" customWidth="1"/>
    <col min="7682" max="7687" width="10.83203125" style="4"/>
    <col min="7688" max="7688" width="32.08203125" style="4" customWidth="1"/>
    <col min="7689" max="7689" width="27.83203125" style="4" customWidth="1"/>
    <col min="7690" max="7936" width="10.83203125" style="4"/>
    <col min="7937" max="7937" width="16.5" style="4" customWidth="1"/>
    <col min="7938" max="7943" width="10.83203125" style="4"/>
    <col min="7944" max="7944" width="32.08203125" style="4" customWidth="1"/>
    <col min="7945" max="7945" width="27.83203125" style="4" customWidth="1"/>
    <col min="7946" max="8192" width="10.83203125" style="4"/>
    <col min="8193" max="8193" width="16.5" style="4" customWidth="1"/>
    <col min="8194" max="8199" width="10.83203125" style="4"/>
    <col min="8200" max="8200" width="32.08203125" style="4" customWidth="1"/>
    <col min="8201" max="8201" width="27.83203125" style="4" customWidth="1"/>
    <col min="8202" max="8448" width="10.83203125" style="4"/>
    <col min="8449" max="8449" width="16.5" style="4" customWidth="1"/>
    <col min="8450" max="8455" width="10.83203125" style="4"/>
    <col min="8456" max="8456" width="32.08203125" style="4" customWidth="1"/>
    <col min="8457" max="8457" width="27.83203125" style="4" customWidth="1"/>
    <col min="8458" max="8704" width="10.83203125" style="4"/>
    <col min="8705" max="8705" width="16.5" style="4" customWidth="1"/>
    <col min="8706" max="8711" width="10.83203125" style="4"/>
    <col min="8712" max="8712" width="32.08203125" style="4" customWidth="1"/>
    <col min="8713" max="8713" width="27.83203125" style="4" customWidth="1"/>
    <col min="8714" max="8960" width="10.83203125" style="4"/>
    <col min="8961" max="8961" width="16.5" style="4" customWidth="1"/>
    <col min="8962" max="8967" width="10.83203125" style="4"/>
    <col min="8968" max="8968" width="32.08203125" style="4" customWidth="1"/>
    <col min="8969" max="8969" width="27.83203125" style="4" customWidth="1"/>
    <col min="8970" max="9216" width="10.83203125" style="4"/>
    <col min="9217" max="9217" width="16.5" style="4" customWidth="1"/>
    <col min="9218" max="9223" width="10.83203125" style="4"/>
    <col min="9224" max="9224" width="32.08203125" style="4" customWidth="1"/>
    <col min="9225" max="9225" width="27.83203125" style="4" customWidth="1"/>
    <col min="9226" max="9472" width="10.83203125" style="4"/>
    <col min="9473" max="9473" width="16.5" style="4" customWidth="1"/>
    <col min="9474" max="9479" width="10.83203125" style="4"/>
    <col min="9480" max="9480" width="32.08203125" style="4" customWidth="1"/>
    <col min="9481" max="9481" width="27.83203125" style="4" customWidth="1"/>
    <col min="9482" max="9728" width="10.83203125" style="4"/>
    <col min="9729" max="9729" width="16.5" style="4" customWidth="1"/>
    <col min="9730" max="9735" width="10.83203125" style="4"/>
    <col min="9736" max="9736" width="32.08203125" style="4" customWidth="1"/>
    <col min="9737" max="9737" width="27.83203125" style="4" customWidth="1"/>
    <col min="9738" max="9984" width="10.83203125" style="4"/>
    <col min="9985" max="9985" width="16.5" style="4" customWidth="1"/>
    <col min="9986" max="9991" width="10.83203125" style="4"/>
    <col min="9992" max="9992" width="32.08203125" style="4" customWidth="1"/>
    <col min="9993" max="9993" width="27.83203125" style="4" customWidth="1"/>
    <col min="9994" max="10240" width="10.83203125" style="4"/>
    <col min="10241" max="10241" width="16.5" style="4" customWidth="1"/>
    <col min="10242" max="10247" width="10.83203125" style="4"/>
    <col min="10248" max="10248" width="32.08203125" style="4" customWidth="1"/>
    <col min="10249" max="10249" width="27.83203125" style="4" customWidth="1"/>
    <col min="10250" max="10496" width="10.83203125" style="4"/>
    <col min="10497" max="10497" width="16.5" style="4" customWidth="1"/>
    <col min="10498" max="10503" width="10.83203125" style="4"/>
    <col min="10504" max="10504" width="32.08203125" style="4" customWidth="1"/>
    <col min="10505" max="10505" width="27.83203125" style="4" customWidth="1"/>
    <col min="10506" max="10752" width="10.83203125" style="4"/>
    <col min="10753" max="10753" width="16.5" style="4" customWidth="1"/>
    <col min="10754" max="10759" width="10.83203125" style="4"/>
    <col min="10760" max="10760" width="32.08203125" style="4" customWidth="1"/>
    <col min="10761" max="10761" width="27.83203125" style="4" customWidth="1"/>
    <col min="10762" max="11008" width="10.83203125" style="4"/>
    <col min="11009" max="11009" width="16.5" style="4" customWidth="1"/>
    <col min="11010" max="11015" width="10.83203125" style="4"/>
    <col min="11016" max="11016" width="32.08203125" style="4" customWidth="1"/>
    <col min="11017" max="11017" width="27.83203125" style="4" customWidth="1"/>
    <col min="11018" max="11264" width="10.83203125" style="4"/>
    <col min="11265" max="11265" width="16.5" style="4" customWidth="1"/>
    <col min="11266" max="11271" width="10.83203125" style="4"/>
    <col min="11272" max="11272" width="32.08203125" style="4" customWidth="1"/>
    <col min="11273" max="11273" width="27.83203125" style="4" customWidth="1"/>
    <col min="11274" max="11520" width="10.83203125" style="4"/>
    <col min="11521" max="11521" width="16.5" style="4" customWidth="1"/>
    <col min="11522" max="11527" width="10.83203125" style="4"/>
    <col min="11528" max="11528" width="32.08203125" style="4" customWidth="1"/>
    <col min="11529" max="11529" width="27.83203125" style="4" customWidth="1"/>
    <col min="11530" max="11776" width="10.83203125" style="4"/>
    <col min="11777" max="11777" width="16.5" style="4" customWidth="1"/>
    <col min="11778" max="11783" width="10.83203125" style="4"/>
    <col min="11784" max="11784" width="32.08203125" style="4" customWidth="1"/>
    <col min="11785" max="11785" width="27.83203125" style="4" customWidth="1"/>
    <col min="11786" max="12032" width="10.83203125" style="4"/>
    <col min="12033" max="12033" width="16.5" style="4" customWidth="1"/>
    <col min="12034" max="12039" width="10.83203125" style="4"/>
    <col min="12040" max="12040" width="32.08203125" style="4" customWidth="1"/>
    <col min="12041" max="12041" width="27.83203125" style="4" customWidth="1"/>
    <col min="12042" max="12288" width="10.83203125" style="4"/>
    <col min="12289" max="12289" width="16.5" style="4" customWidth="1"/>
    <col min="12290" max="12295" width="10.83203125" style="4"/>
    <col min="12296" max="12296" width="32.08203125" style="4" customWidth="1"/>
    <col min="12297" max="12297" width="27.83203125" style="4" customWidth="1"/>
    <col min="12298" max="12544" width="10.83203125" style="4"/>
    <col min="12545" max="12545" width="16.5" style="4" customWidth="1"/>
    <col min="12546" max="12551" width="10.83203125" style="4"/>
    <col min="12552" max="12552" width="32.08203125" style="4" customWidth="1"/>
    <col min="12553" max="12553" width="27.83203125" style="4" customWidth="1"/>
    <col min="12554" max="12800" width="10.83203125" style="4"/>
    <col min="12801" max="12801" width="16.5" style="4" customWidth="1"/>
    <col min="12802" max="12807" width="10.83203125" style="4"/>
    <col min="12808" max="12808" width="32.08203125" style="4" customWidth="1"/>
    <col min="12809" max="12809" width="27.83203125" style="4" customWidth="1"/>
    <col min="12810" max="13056" width="10.83203125" style="4"/>
    <col min="13057" max="13057" width="16.5" style="4" customWidth="1"/>
    <col min="13058" max="13063" width="10.83203125" style="4"/>
    <col min="13064" max="13064" width="32.08203125" style="4" customWidth="1"/>
    <col min="13065" max="13065" width="27.83203125" style="4" customWidth="1"/>
    <col min="13066" max="13312" width="10.83203125" style="4"/>
    <col min="13313" max="13313" width="16.5" style="4" customWidth="1"/>
    <col min="13314" max="13319" width="10.83203125" style="4"/>
    <col min="13320" max="13320" width="32.08203125" style="4" customWidth="1"/>
    <col min="13321" max="13321" width="27.83203125" style="4" customWidth="1"/>
    <col min="13322" max="13568" width="10.83203125" style="4"/>
    <col min="13569" max="13569" width="16.5" style="4" customWidth="1"/>
    <col min="13570" max="13575" width="10.83203125" style="4"/>
    <col min="13576" max="13576" width="32.08203125" style="4" customWidth="1"/>
    <col min="13577" max="13577" width="27.83203125" style="4" customWidth="1"/>
    <col min="13578" max="13824" width="10.83203125" style="4"/>
    <col min="13825" max="13825" width="16.5" style="4" customWidth="1"/>
    <col min="13826" max="13831" width="10.83203125" style="4"/>
    <col min="13832" max="13832" width="32.08203125" style="4" customWidth="1"/>
    <col min="13833" max="13833" width="27.83203125" style="4" customWidth="1"/>
    <col min="13834" max="14080" width="10.83203125" style="4"/>
    <col min="14081" max="14081" width="16.5" style="4" customWidth="1"/>
    <col min="14082" max="14087" width="10.83203125" style="4"/>
    <col min="14088" max="14088" width="32.08203125" style="4" customWidth="1"/>
    <col min="14089" max="14089" width="27.83203125" style="4" customWidth="1"/>
    <col min="14090" max="14336" width="10.83203125" style="4"/>
    <col min="14337" max="14337" width="16.5" style="4" customWidth="1"/>
    <col min="14338" max="14343" width="10.83203125" style="4"/>
    <col min="14344" max="14344" width="32.08203125" style="4" customWidth="1"/>
    <col min="14345" max="14345" width="27.83203125" style="4" customWidth="1"/>
    <col min="14346" max="14592" width="10.83203125" style="4"/>
    <col min="14593" max="14593" width="16.5" style="4" customWidth="1"/>
    <col min="14594" max="14599" width="10.83203125" style="4"/>
    <col min="14600" max="14600" width="32.08203125" style="4" customWidth="1"/>
    <col min="14601" max="14601" width="27.83203125" style="4" customWidth="1"/>
    <col min="14602" max="14848" width="10.83203125" style="4"/>
    <col min="14849" max="14849" width="16.5" style="4" customWidth="1"/>
    <col min="14850" max="14855" width="10.83203125" style="4"/>
    <col min="14856" max="14856" width="32.08203125" style="4" customWidth="1"/>
    <col min="14857" max="14857" width="27.83203125" style="4" customWidth="1"/>
    <col min="14858" max="15104" width="10.83203125" style="4"/>
    <col min="15105" max="15105" width="16.5" style="4" customWidth="1"/>
    <col min="15106" max="15111" width="10.83203125" style="4"/>
    <col min="15112" max="15112" width="32.08203125" style="4" customWidth="1"/>
    <col min="15113" max="15113" width="27.83203125" style="4" customWidth="1"/>
    <col min="15114" max="15360" width="10.83203125" style="4"/>
    <col min="15361" max="15361" width="16.5" style="4" customWidth="1"/>
    <col min="15362" max="15367" width="10.83203125" style="4"/>
    <col min="15368" max="15368" width="32.08203125" style="4" customWidth="1"/>
    <col min="15369" max="15369" width="27.83203125" style="4" customWidth="1"/>
    <col min="15370" max="15616" width="10.83203125" style="4"/>
    <col min="15617" max="15617" width="16.5" style="4" customWidth="1"/>
    <col min="15618" max="15623" width="10.83203125" style="4"/>
    <col min="15624" max="15624" width="32.08203125" style="4" customWidth="1"/>
    <col min="15625" max="15625" width="27.83203125" style="4" customWidth="1"/>
    <col min="15626" max="15872" width="10.83203125" style="4"/>
    <col min="15873" max="15873" width="16.5" style="4" customWidth="1"/>
    <col min="15874" max="15879" width="10.83203125" style="4"/>
    <col min="15880" max="15880" width="32.08203125" style="4" customWidth="1"/>
    <col min="15881" max="15881" width="27.83203125" style="4" customWidth="1"/>
    <col min="15882" max="16128" width="10.83203125" style="4"/>
    <col min="16129" max="16129" width="16.5" style="4" customWidth="1"/>
    <col min="16130" max="16135" width="10.83203125" style="4"/>
    <col min="16136" max="16136" width="32.08203125" style="4" customWidth="1"/>
    <col min="16137" max="16137" width="27.83203125" style="4" customWidth="1"/>
    <col min="16138" max="16384" width="10.83203125" style="4"/>
  </cols>
  <sheetData>
    <row r="1" spans="1:9" s="2" customFormat="1" ht="20.5" x14ac:dyDescent="0.45">
      <c r="A1" s="1" t="s">
        <v>0</v>
      </c>
    </row>
    <row r="2" spans="1:9" s="2" customFormat="1" ht="20.5" x14ac:dyDescent="0.45">
      <c r="A2" s="1" t="s">
        <v>1</v>
      </c>
    </row>
    <row r="4" spans="1:9" x14ac:dyDescent="0.35">
      <c r="A4" s="3" t="s">
        <v>18</v>
      </c>
    </row>
    <row r="5" spans="1:9" x14ac:dyDescent="0.35">
      <c r="A5" s="4" t="s">
        <v>3</v>
      </c>
    </row>
    <row r="7" spans="1:9" x14ac:dyDescent="0.35">
      <c r="A7" s="3" t="s">
        <v>19</v>
      </c>
    </row>
    <row r="8" spans="1:9" x14ac:dyDescent="0.35">
      <c r="A8" s="4" t="s">
        <v>5</v>
      </c>
    </row>
    <row r="10" spans="1:9" x14ac:dyDescent="0.35">
      <c r="A10" s="3" t="s">
        <v>20</v>
      </c>
    </row>
    <row r="11" spans="1:9" ht="42" customHeight="1" x14ac:dyDescent="0.35">
      <c r="A11" s="54" t="s">
        <v>22</v>
      </c>
      <c r="B11" s="54"/>
      <c r="C11" s="54"/>
      <c r="D11" s="54"/>
      <c r="E11" s="54"/>
      <c r="F11" s="54"/>
      <c r="G11" s="54"/>
      <c r="H11" s="54"/>
      <c r="I11" s="10"/>
    </row>
    <row r="13" spans="1:9" x14ac:dyDescent="0.35">
      <c r="A13" s="3" t="s">
        <v>8</v>
      </c>
    </row>
    <row r="14" spans="1:9" x14ac:dyDescent="0.35">
      <c r="A14" s="3" t="s">
        <v>14</v>
      </c>
      <c r="B14" s="32">
        <f>'[2]Winter 2022'!$J$5</f>
        <v>0.72389999999999999</v>
      </c>
    </row>
    <row r="15" spans="1:9" x14ac:dyDescent="0.35">
      <c r="A15" s="3" t="s">
        <v>68</v>
      </c>
      <c r="B15" s="32">
        <v>0.70630000000000004</v>
      </c>
    </row>
    <row r="16" spans="1:9" x14ac:dyDescent="0.35">
      <c r="A16" s="3" t="s">
        <v>69</v>
      </c>
      <c r="B16" s="32">
        <v>0.79200000000000004</v>
      </c>
    </row>
    <row r="17" spans="1:2" x14ac:dyDescent="0.35">
      <c r="A17" s="3" t="s">
        <v>72</v>
      </c>
      <c r="B17" s="32">
        <v>0.7</v>
      </c>
    </row>
    <row r="18" spans="1:2" ht="16" thickBot="1" x14ac:dyDescent="0.4">
      <c r="A18" s="3" t="s">
        <v>73</v>
      </c>
      <c r="B18" s="32">
        <v>0.622</v>
      </c>
    </row>
    <row r="19" spans="1:2" ht="16.5" thickTop="1" thickBot="1" x14ac:dyDescent="0.4">
      <c r="A19" s="5" t="s">
        <v>15</v>
      </c>
      <c r="B19" s="33">
        <f>AVERAGE(B14:B18)</f>
        <v>0.70884000000000003</v>
      </c>
    </row>
    <row r="20" spans="1:2" ht="16" thickTop="1" x14ac:dyDescent="0.35">
      <c r="A20" s="6"/>
      <c r="B20" s="7"/>
    </row>
    <row r="21" spans="1:2" x14ac:dyDescent="0.35">
      <c r="A21" s="6"/>
      <c r="B21" s="7"/>
    </row>
    <row r="22" spans="1:2" x14ac:dyDescent="0.35">
      <c r="A22" s="6"/>
      <c r="B22" s="7"/>
    </row>
    <row r="23" spans="1:2" x14ac:dyDescent="0.35">
      <c r="B23" s="7"/>
    </row>
    <row r="36" spans="1:1" x14ac:dyDescent="0.35">
      <c r="A36" s="3" t="s">
        <v>16</v>
      </c>
    </row>
    <row r="38" spans="1:1" x14ac:dyDescent="0.35">
      <c r="A38" s="11"/>
    </row>
    <row r="39" spans="1:1" x14ac:dyDescent="0.35">
      <c r="A39" s="3" t="s">
        <v>17</v>
      </c>
    </row>
  </sheetData>
  <mergeCells count="1">
    <mergeCell ref="A11:H11"/>
  </mergeCells>
  <pageMargins left="0.7" right="0.7" top="0.75" bottom="0.75" header="0.3" footer="0.3"/>
  <pageSetup scale="58"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B2094-9B0F-4FF7-B04A-105F9D82CE2E}">
  <dimension ref="A1:I44"/>
  <sheetViews>
    <sheetView view="pageBreakPreview" topLeftCell="A25" zoomScale="110" zoomScaleNormal="100" zoomScaleSheetLayoutView="110" workbookViewId="0">
      <selection activeCell="C8" sqref="C8"/>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160</v>
      </c>
    </row>
    <row r="2" spans="1:9" s="16" customFormat="1" ht="20.5" x14ac:dyDescent="0.35">
      <c r="A2" s="15" t="s">
        <v>1</v>
      </c>
    </row>
    <row r="4" spans="1:9" x14ac:dyDescent="0.35">
      <c r="A4" s="17" t="s">
        <v>18</v>
      </c>
    </row>
    <row r="5" spans="1:9" x14ac:dyDescent="0.35">
      <c r="A5" s="18" t="s">
        <v>183</v>
      </c>
    </row>
    <row r="7" spans="1:9" x14ac:dyDescent="0.35">
      <c r="A7" s="17" t="s">
        <v>19</v>
      </c>
    </row>
    <row r="8" spans="1:9" x14ac:dyDescent="0.35">
      <c r="A8" s="18" t="s">
        <v>184</v>
      </c>
    </row>
    <row r="10" spans="1:9" x14ac:dyDescent="0.35">
      <c r="A10" s="17" t="s">
        <v>20</v>
      </c>
    </row>
    <row r="11" spans="1:9" ht="81.650000000000006" customHeight="1" x14ac:dyDescent="0.35">
      <c r="A11" s="54" t="s">
        <v>185</v>
      </c>
      <c r="B11" s="54"/>
      <c r="C11" s="54"/>
      <c r="D11" s="54"/>
      <c r="E11" s="54"/>
      <c r="F11" s="54"/>
      <c r="G11" s="54"/>
      <c r="H11" s="54"/>
      <c r="I11" s="10"/>
    </row>
    <row r="13" spans="1:9" x14ac:dyDescent="0.35">
      <c r="A13" s="17" t="s">
        <v>8</v>
      </c>
    </row>
    <row r="14" spans="1:9" x14ac:dyDescent="0.35">
      <c r="A14" s="17" t="s">
        <v>9</v>
      </c>
      <c r="B14" s="30">
        <v>0.83299999999999996</v>
      </c>
      <c r="C14" s="19"/>
    </row>
    <row r="15" spans="1:9" ht="46.5" x14ac:dyDescent="0.35">
      <c r="A15" s="17" t="s">
        <v>10</v>
      </c>
      <c r="B15" s="30" t="s">
        <v>32</v>
      </c>
      <c r="C15" s="19" t="s">
        <v>36</v>
      </c>
    </row>
    <row r="16" spans="1:9" x14ac:dyDescent="0.35">
      <c r="A16" s="17" t="s">
        <v>11</v>
      </c>
      <c r="B16" s="30">
        <v>0.81910000000000005</v>
      </c>
      <c r="C16" s="19"/>
    </row>
    <row r="17" spans="1:3" ht="46.5" x14ac:dyDescent="0.35">
      <c r="A17" s="17" t="s">
        <v>12</v>
      </c>
      <c r="B17" s="30" t="s">
        <v>32</v>
      </c>
      <c r="C17" s="19" t="s">
        <v>91</v>
      </c>
    </row>
    <row r="18" spans="1:3" x14ac:dyDescent="0.35">
      <c r="A18" s="3" t="s">
        <v>13</v>
      </c>
      <c r="B18" s="43">
        <f>'[5]Fall 2021'!$J$58</f>
        <v>0.75700000000000001</v>
      </c>
      <c r="C18" s="19"/>
    </row>
    <row r="19" spans="1:3" ht="46.5" x14ac:dyDescent="0.35">
      <c r="A19" s="3" t="s">
        <v>14</v>
      </c>
      <c r="B19" s="30" t="s">
        <v>32</v>
      </c>
      <c r="C19" s="19" t="s">
        <v>92</v>
      </c>
    </row>
    <row r="20" spans="1:3" x14ac:dyDescent="0.35">
      <c r="A20" s="3" t="s">
        <v>68</v>
      </c>
      <c r="B20" s="30">
        <v>0.76</v>
      </c>
      <c r="C20" s="19"/>
    </row>
    <row r="21" spans="1:3" ht="46.5" x14ac:dyDescent="0.35">
      <c r="A21" s="3" t="s">
        <v>69</v>
      </c>
      <c r="B21" s="30" t="s">
        <v>32</v>
      </c>
      <c r="C21" s="19" t="s">
        <v>186</v>
      </c>
    </row>
    <row r="22" spans="1:3" x14ac:dyDescent="0.35">
      <c r="A22" s="3" t="s">
        <v>72</v>
      </c>
      <c r="B22" s="30">
        <v>0.85</v>
      </c>
      <c r="C22" s="19"/>
    </row>
    <row r="23" spans="1:3" ht="47" thickBot="1" x14ac:dyDescent="0.4">
      <c r="A23" s="3" t="s">
        <v>73</v>
      </c>
      <c r="B23" s="30" t="s">
        <v>32</v>
      </c>
      <c r="C23" s="19" t="s">
        <v>94</v>
      </c>
    </row>
    <row r="24" spans="1:3" ht="16.5" thickTop="1" thickBot="1" x14ac:dyDescent="0.4">
      <c r="A24" s="5" t="s">
        <v>15</v>
      </c>
      <c r="B24" s="44">
        <f>AVERAGE(B14,B16,B18,B20,B22)</f>
        <v>0.80381999999999998</v>
      </c>
    </row>
    <row r="25" spans="1:3" ht="16" thickTop="1" x14ac:dyDescent="0.35">
      <c r="A25" s="20"/>
      <c r="B25" s="45"/>
    </row>
    <row r="26" spans="1:3" x14ac:dyDescent="0.35">
      <c r="A26" s="20"/>
      <c r="B26" s="45"/>
    </row>
    <row r="27" spans="1:3" x14ac:dyDescent="0.35">
      <c r="B27" s="45"/>
    </row>
    <row r="41" spans="1:1" x14ac:dyDescent="0.35">
      <c r="A41" s="17" t="s">
        <v>16</v>
      </c>
    </row>
    <row r="42" spans="1:1" x14ac:dyDescent="0.35">
      <c r="A42" s="17"/>
    </row>
    <row r="43" spans="1:1" x14ac:dyDescent="0.35">
      <c r="A43" s="47"/>
    </row>
    <row r="44" spans="1:1" x14ac:dyDescent="0.35">
      <c r="A44" s="17" t="s">
        <v>17</v>
      </c>
    </row>
  </sheetData>
  <mergeCells count="1">
    <mergeCell ref="A11:H11"/>
  </mergeCells>
  <pageMargins left="0.7" right="0.7" top="0.75" bottom="0.75" header="0.3" footer="0.3"/>
  <pageSetup scale="58"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61CD6-3D08-4F87-955F-DD3F902FACBD}">
  <dimension ref="A1:I11"/>
  <sheetViews>
    <sheetView view="pageBreakPreview" zoomScale="90" zoomScaleNormal="100" zoomScaleSheetLayoutView="90" workbookViewId="0">
      <pane xSplit="5" ySplit="4" topLeftCell="F10" activePane="bottomRight" state="frozen"/>
      <selection activeCell="F10" sqref="F10:F11"/>
      <selection pane="topRight" activeCell="F10" sqref="F10:F11"/>
      <selection pane="bottomLeft" activeCell="F10" sqref="F10:F11"/>
      <selection pane="bottomRight" activeCell="C5" sqref="C5:D11"/>
    </sheetView>
  </sheetViews>
  <sheetFormatPr defaultColWidth="11" defaultRowHeight="15.5" x14ac:dyDescent="0.35"/>
  <cols>
    <col min="1" max="1" width="12.33203125" style="6" customWidth="1"/>
    <col min="2" max="2" width="24.33203125" style="6" bestFit="1" customWidth="1"/>
    <col min="3" max="3" width="32.33203125" style="6" customWidth="1"/>
    <col min="4" max="4" width="11.83203125" style="6" customWidth="1"/>
    <col min="5" max="5" width="72.5" style="6" customWidth="1"/>
    <col min="6" max="6" width="15.83203125" style="24" bestFit="1" customWidth="1"/>
    <col min="7" max="7" width="15.83203125" style="25" customWidth="1"/>
    <col min="8" max="8" width="26.08203125" style="4" bestFit="1" customWidth="1"/>
    <col min="9" max="9" width="20.25" style="4" customWidth="1"/>
    <col min="10" max="256" width="11" style="4"/>
    <col min="257" max="257" width="12.33203125" style="4" customWidth="1"/>
    <col min="258" max="258" width="24.33203125" style="4" bestFit="1" customWidth="1"/>
    <col min="259" max="259" width="32.33203125" style="4" customWidth="1"/>
    <col min="260" max="260" width="11.83203125" style="4" customWidth="1"/>
    <col min="261" max="261" width="72.5" style="4" customWidth="1"/>
    <col min="262" max="262" width="15.83203125" style="4" bestFit="1" customWidth="1"/>
    <col min="263" max="263" width="15.83203125" style="4" customWidth="1"/>
    <col min="264" max="264" width="26.08203125" style="4" bestFit="1" customWidth="1"/>
    <col min="265" max="265" width="20.25" style="4" customWidth="1"/>
    <col min="266" max="512" width="11" style="4"/>
    <col min="513" max="513" width="12.33203125" style="4" customWidth="1"/>
    <col min="514" max="514" width="24.33203125" style="4" bestFit="1" customWidth="1"/>
    <col min="515" max="515" width="32.33203125" style="4" customWidth="1"/>
    <col min="516" max="516" width="11.83203125" style="4" customWidth="1"/>
    <col min="517" max="517" width="72.5" style="4" customWidth="1"/>
    <col min="518" max="518" width="15.83203125" style="4" bestFit="1" customWidth="1"/>
    <col min="519" max="519" width="15.83203125" style="4" customWidth="1"/>
    <col min="520" max="520" width="26.08203125" style="4" bestFit="1" customWidth="1"/>
    <col min="521" max="521" width="20.25" style="4" customWidth="1"/>
    <col min="522" max="768" width="11" style="4"/>
    <col min="769" max="769" width="12.33203125" style="4" customWidth="1"/>
    <col min="770" max="770" width="24.33203125" style="4" bestFit="1" customWidth="1"/>
    <col min="771" max="771" width="32.33203125" style="4" customWidth="1"/>
    <col min="772" max="772" width="11.83203125" style="4" customWidth="1"/>
    <col min="773" max="773" width="72.5" style="4" customWidth="1"/>
    <col min="774" max="774" width="15.83203125" style="4" bestFit="1" customWidth="1"/>
    <col min="775" max="775" width="15.83203125" style="4" customWidth="1"/>
    <col min="776" max="776" width="26.08203125" style="4" bestFit="1" customWidth="1"/>
    <col min="777" max="777" width="20.25" style="4" customWidth="1"/>
    <col min="778" max="1024" width="11" style="4"/>
    <col min="1025" max="1025" width="12.33203125" style="4" customWidth="1"/>
    <col min="1026" max="1026" width="24.33203125" style="4" bestFit="1" customWidth="1"/>
    <col min="1027" max="1027" width="32.33203125" style="4" customWidth="1"/>
    <col min="1028" max="1028" width="11.83203125" style="4" customWidth="1"/>
    <col min="1029" max="1029" width="72.5" style="4" customWidth="1"/>
    <col min="1030" max="1030" width="15.83203125" style="4" bestFit="1" customWidth="1"/>
    <col min="1031" max="1031" width="15.83203125" style="4" customWidth="1"/>
    <col min="1032" max="1032" width="26.08203125" style="4" bestFit="1" customWidth="1"/>
    <col min="1033" max="1033" width="20.25" style="4" customWidth="1"/>
    <col min="1034" max="1280" width="11" style="4"/>
    <col min="1281" max="1281" width="12.33203125" style="4" customWidth="1"/>
    <col min="1282" max="1282" width="24.33203125" style="4" bestFit="1" customWidth="1"/>
    <col min="1283" max="1283" width="32.33203125" style="4" customWidth="1"/>
    <col min="1284" max="1284" width="11.83203125" style="4" customWidth="1"/>
    <col min="1285" max="1285" width="72.5" style="4" customWidth="1"/>
    <col min="1286" max="1286" width="15.83203125" style="4" bestFit="1" customWidth="1"/>
    <col min="1287" max="1287" width="15.83203125" style="4" customWidth="1"/>
    <col min="1288" max="1288" width="26.08203125" style="4" bestFit="1" customWidth="1"/>
    <col min="1289" max="1289" width="20.25" style="4" customWidth="1"/>
    <col min="1290" max="1536" width="11" style="4"/>
    <col min="1537" max="1537" width="12.33203125" style="4" customWidth="1"/>
    <col min="1538" max="1538" width="24.33203125" style="4" bestFit="1" customWidth="1"/>
    <col min="1539" max="1539" width="32.33203125" style="4" customWidth="1"/>
    <col min="1540" max="1540" width="11.83203125" style="4" customWidth="1"/>
    <col min="1541" max="1541" width="72.5" style="4" customWidth="1"/>
    <col min="1542" max="1542" width="15.83203125" style="4" bestFit="1" customWidth="1"/>
    <col min="1543" max="1543" width="15.83203125" style="4" customWidth="1"/>
    <col min="1544" max="1544" width="26.08203125" style="4" bestFit="1" customWidth="1"/>
    <col min="1545" max="1545" width="20.25" style="4" customWidth="1"/>
    <col min="1546" max="1792" width="11" style="4"/>
    <col min="1793" max="1793" width="12.33203125" style="4" customWidth="1"/>
    <col min="1794" max="1794" width="24.33203125" style="4" bestFit="1" customWidth="1"/>
    <col min="1795" max="1795" width="32.33203125" style="4" customWidth="1"/>
    <col min="1796" max="1796" width="11.83203125" style="4" customWidth="1"/>
    <col min="1797" max="1797" width="72.5" style="4" customWidth="1"/>
    <col min="1798" max="1798" width="15.83203125" style="4" bestFit="1" customWidth="1"/>
    <col min="1799" max="1799" width="15.83203125" style="4" customWidth="1"/>
    <col min="1800" max="1800" width="26.08203125" style="4" bestFit="1" customWidth="1"/>
    <col min="1801" max="1801" width="20.25" style="4" customWidth="1"/>
    <col min="1802" max="2048" width="11" style="4"/>
    <col min="2049" max="2049" width="12.33203125" style="4" customWidth="1"/>
    <col min="2050" max="2050" width="24.33203125" style="4" bestFit="1" customWidth="1"/>
    <col min="2051" max="2051" width="32.33203125" style="4" customWidth="1"/>
    <col min="2052" max="2052" width="11.83203125" style="4" customWidth="1"/>
    <col min="2053" max="2053" width="72.5" style="4" customWidth="1"/>
    <col min="2054" max="2054" width="15.83203125" style="4" bestFit="1" customWidth="1"/>
    <col min="2055" max="2055" width="15.83203125" style="4" customWidth="1"/>
    <col min="2056" max="2056" width="26.08203125" style="4" bestFit="1" customWidth="1"/>
    <col min="2057" max="2057" width="20.25" style="4" customWidth="1"/>
    <col min="2058" max="2304" width="11" style="4"/>
    <col min="2305" max="2305" width="12.33203125" style="4" customWidth="1"/>
    <col min="2306" max="2306" width="24.33203125" style="4" bestFit="1" customWidth="1"/>
    <col min="2307" max="2307" width="32.33203125" style="4" customWidth="1"/>
    <col min="2308" max="2308" width="11.83203125" style="4" customWidth="1"/>
    <col min="2309" max="2309" width="72.5" style="4" customWidth="1"/>
    <col min="2310" max="2310" width="15.83203125" style="4" bestFit="1" customWidth="1"/>
    <col min="2311" max="2311" width="15.83203125" style="4" customWidth="1"/>
    <col min="2312" max="2312" width="26.08203125" style="4" bestFit="1" customWidth="1"/>
    <col min="2313" max="2313" width="20.25" style="4" customWidth="1"/>
    <col min="2314" max="2560" width="11" style="4"/>
    <col min="2561" max="2561" width="12.33203125" style="4" customWidth="1"/>
    <col min="2562" max="2562" width="24.33203125" style="4" bestFit="1" customWidth="1"/>
    <col min="2563" max="2563" width="32.33203125" style="4" customWidth="1"/>
    <col min="2564" max="2564" width="11.83203125" style="4" customWidth="1"/>
    <col min="2565" max="2565" width="72.5" style="4" customWidth="1"/>
    <col min="2566" max="2566" width="15.83203125" style="4" bestFit="1" customWidth="1"/>
    <col min="2567" max="2567" width="15.83203125" style="4" customWidth="1"/>
    <col min="2568" max="2568" width="26.08203125" style="4" bestFit="1" customWidth="1"/>
    <col min="2569" max="2569" width="20.25" style="4" customWidth="1"/>
    <col min="2570" max="2816" width="11" style="4"/>
    <col min="2817" max="2817" width="12.33203125" style="4" customWidth="1"/>
    <col min="2818" max="2818" width="24.33203125" style="4" bestFit="1" customWidth="1"/>
    <col min="2819" max="2819" width="32.33203125" style="4" customWidth="1"/>
    <col min="2820" max="2820" width="11.83203125" style="4" customWidth="1"/>
    <col min="2821" max="2821" width="72.5" style="4" customWidth="1"/>
    <col min="2822" max="2822" width="15.83203125" style="4" bestFit="1" customWidth="1"/>
    <col min="2823" max="2823" width="15.83203125" style="4" customWidth="1"/>
    <col min="2824" max="2824" width="26.08203125" style="4" bestFit="1" customWidth="1"/>
    <col min="2825" max="2825" width="20.25" style="4" customWidth="1"/>
    <col min="2826" max="3072" width="11" style="4"/>
    <col min="3073" max="3073" width="12.33203125" style="4" customWidth="1"/>
    <col min="3074" max="3074" width="24.33203125" style="4" bestFit="1" customWidth="1"/>
    <col min="3075" max="3075" width="32.33203125" style="4" customWidth="1"/>
    <col min="3076" max="3076" width="11.83203125" style="4" customWidth="1"/>
    <col min="3077" max="3077" width="72.5" style="4" customWidth="1"/>
    <col min="3078" max="3078" width="15.83203125" style="4" bestFit="1" customWidth="1"/>
    <col min="3079" max="3079" width="15.83203125" style="4" customWidth="1"/>
    <col min="3080" max="3080" width="26.08203125" style="4" bestFit="1" customWidth="1"/>
    <col min="3081" max="3081" width="20.25" style="4" customWidth="1"/>
    <col min="3082" max="3328" width="11" style="4"/>
    <col min="3329" max="3329" width="12.33203125" style="4" customWidth="1"/>
    <col min="3330" max="3330" width="24.33203125" style="4" bestFit="1" customWidth="1"/>
    <col min="3331" max="3331" width="32.33203125" style="4" customWidth="1"/>
    <col min="3332" max="3332" width="11.83203125" style="4" customWidth="1"/>
    <col min="3333" max="3333" width="72.5" style="4" customWidth="1"/>
    <col min="3334" max="3334" width="15.83203125" style="4" bestFit="1" customWidth="1"/>
    <col min="3335" max="3335" width="15.83203125" style="4" customWidth="1"/>
    <col min="3336" max="3336" width="26.08203125" style="4" bestFit="1" customWidth="1"/>
    <col min="3337" max="3337" width="20.25" style="4" customWidth="1"/>
    <col min="3338" max="3584" width="11" style="4"/>
    <col min="3585" max="3585" width="12.33203125" style="4" customWidth="1"/>
    <col min="3586" max="3586" width="24.33203125" style="4" bestFit="1" customWidth="1"/>
    <col min="3587" max="3587" width="32.33203125" style="4" customWidth="1"/>
    <col min="3588" max="3588" width="11.83203125" style="4" customWidth="1"/>
    <col min="3589" max="3589" width="72.5" style="4" customWidth="1"/>
    <col min="3590" max="3590" width="15.83203125" style="4" bestFit="1" customWidth="1"/>
    <col min="3591" max="3591" width="15.83203125" style="4" customWidth="1"/>
    <col min="3592" max="3592" width="26.08203125" style="4" bestFit="1" customWidth="1"/>
    <col min="3593" max="3593" width="20.25" style="4" customWidth="1"/>
    <col min="3594" max="3840" width="11" style="4"/>
    <col min="3841" max="3841" width="12.33203125" style="4" customWidth="1"/>
    <col min="3842" max="3842" width="24.33203125" style="4" bestFit="1" customWidth="1"/>
    <col min="3843" max="3843" width="32.33203125" style="4" customWidth="1"/>
    <col min="3844" max="3844" width="11.83203125" style="4" customWidth="1"/>
    <col min="3845" max="3845" width="72.5" style="4" customWidth="1"/>
    <col min="3846" max="3846" width="15.83203125" style="4" bestFit="1" customWidth="1"/>
    <col min="3847" max="3847" width="15.83203125" style="4" customWidth="1"/>
    <col min="3848" max="3848" width="26.08203125" style="4" bestFit="1" customWidth="1"/>
    <col min="3849" max="3849" width="20.25" style="4" customWidth="1"/>
    <col min="3850" max="4096" width="11" style="4"/>
    <col min="4097" max="4097" width="12.33203125" style="4" customWidth="1"/>
    <col min="4098" max="4098" width="24.33203125" style="4" bestFit="1" customWidth="1"/>
    <col min="4099" max="4099" width="32.33203125" style="4" customWidth="1"/>
    <col min="4100" max="4100" width="11.83203125" style="4" customWidth="1"/>
    <col min="4101" max="4101" width="72.5" style="4" customWidth="1"/>
    <col min="4102" max="4102" width="15.83203125" style="4" bestFit="1" customWidth="1"/>
    <col min="4103" max="4103" width="15.83203125" style="4" customWidth="1"/>
    <col min="4104" max="4104" width="26.08203125" style="4" bestFit="1" customWidth="1"/>
    <col min="4105" max="4105" width="20.25" style="4" customWidth="1"/>
    <col min="4106" max="4352" width="11" style="4"/>
    <col min="4353" max="4353" width="12.33203125" style="4" customWidth="1"/>
    <col min="4354" max="4354" width="24.33203125" style="4" bestFit="1" customWidth="1"/>
    <col min="4355" max="4355" width="32.33203125" style="4" customWidth="1"/>
    <col min="4356" max="4356" width="11.83203125" style="4" customWidth="1"/>
    <col min="4357" max="4357" width="72.5" style="4" customWidth="1"/>
    <col min="4358" max="4358" width="15.83203125" style="4" bestFit="1" customWidth="1"/>
    <col min="4359" max="4359" width="15.83203125" style="4" customWidth="1"/>
    <col min="4360" max="4360" width="26.08203125" style="4" bestFit="1" customWidth="1"/>
    <col min="4361" max="4361" width="20.25" style="4" customWidth="1"/>
    <col min="4362" max="4608" width="11" style="4"/>
    <col min="4609" max="4609" width="12.33203125" style="4" customWidth="1"/>
    <col min="4610" max="4610" width="24.33203125" style="4" bestFit="1" customWidth="1"/>
    <col min="4611" max="4611" width="32.33203125" style="4" customWidth="1"/>
    <col min="4612" max="4612" width="11.83203125" style="4" customWidth="1"/>
    <col min="4613" max="4613" width="72.5" style="4" customWidth="1"/>
    <col min="4614" max="4614" width="15.83203125" style="4" bestFit="1" customWidth="1"/>
    <col min="4615" max="4615" width="15.83203125" style="4" customWidth="1"/>
    <col min="4616" max="4616" width="26.08203125" style="4" bestFit="1" customWidth="1"/>
    <col min="4617" max="4617" width="20.25" style="4" customWidth="1"/>
    <col min="4618" max="4864" width="11" style="4"/>
    <col min="4865" max="4865" width="12.33203125" style="4" customWidth="1"/>
    <col min="4866" max="4866" width="24.33203125" style="4" bestFit="1" customWidth="1"/>
    <col min="4867" max="4867" width="32.33203125" style="4" customWidth="1"/>
    <col min="4868" max="4868" width="11.83203125" style="4" customWidth="1"/>
    <col min="4869" max="4869" width="72.5" style="4" customWidth="1"/>
    <col min="4870" max="4870" width="15.83203125" style="4" bestFit="1" customWidth="1"/>
    <col min="4871" max="4871" width="15.83203125" style="4" customWidth="1"/>
    <col min="4872" max="4872" width="26.08203125" style="4" bestFit="1" customWidth="1"/>
    <col min="4873" max="4873" width="20.25" style="4" customWidth="1"/>
    <col min="4874" max="5120" width="11" style="4"/>
    <col min="5121" max="5121" width="12.33203125" style="4" customWidth="1"/>
    <col min="5122" max="5122" width="24.33203125" style="4" bestFit="1" customWidth="1"/>
    <col min="5123" max="5123" width="32.33203125" style="4" customWidth="1"/>
    <col min="5124" max="5124" width="11.83203125" style="4" customWidth="1"/>
    <col min="5125" max="5125" width="72.5" style="4" customWidth="1"/>
    <col min="5126" max="5126" width="15.83203125" style="4" bestFit="1" customWidth="1"/>
    <col min="5127" max="5127" width="15.83203125" style="4" customWidth="1"/>
    <col min="5128" max="5128" width="26.08203125" style="4" bestFit="1" customWidth="1"/>
    <col min="5129" max="5129" width="20.25" style="4" customWidth="1"/>
    <col min="5130" max="5376" width="11" style="4"/>
    <col min="5377" max="5377" width="12.33203125" style="4" customWidth="1"/>
    <col min="5378" max="5378" width="24.33203125" style="4" bestFit="1" customWidth="1"/>
    <col min="5379" max="5379" width="32.33203125" style="4" customWidth="1"/>
    <col min="5380" max="5380" width="11.83203125" style="4" customWidth="1"/>
    <col min="5381" max="5381" width="72.5" style="4" customWidth="1"/>
    <col min="5382" max="5382" width="15.83203125" style="4" bestFit="1" customWidth="1"/>
    <col min="5383" max="5383" width="15.83203125" style="4" customWidth="1"/>
    <col min="5384" max="5384" width="26.08203125" style="4" bestFit="1" customWidth="1"/>
    <col min="5385" max="5385" width="20.25" style="4" customWidth="1"/>
    <col min="5386" max="5632" width="11" style="4"/>
    <col min="5633" max="5633" width="12.33203125" style="4" customWidth="1"/>
    <col min="5634" max="5634" width="24.33203125" style="4" bestFit="1" customWidth="1"/>
    <col min="5635" max="5635" width="32.33203125" style="4" customWidth="1"/>
    <col min="5636" max="5636" width="11.83203125" style="4" customWidth="1"/>
    <col min="5637" max="5637" width="72.5" style="4" customWidth="1"/>
    <col min="5638" max="5638" width="15.83203125" style="4" bestFit="1" customWidth="1"/>
    <col min="5639" max="5639" width="15.83203125" style="4" customWidth="1"/>
    <col min="5640" max="5640" width="26.08203125" style="4" bestFit="1" customWidth="1"/>
    <col min="5641" max="5641" width="20.25" style="4" customWidth="1"/>
    <col min="5642" max="5888" width="11" style="4"/>
    <col min="5889" max="5889" width="12.33203125" style="4" customWidth="1"/>
    <col min="5890" max="5890" width="24.33203125" style="4" bestFit="1" customWidth="1"/>
    <col min="5891" max="5891" width="32.33203125" style="4" customWidth="1"/>
    <col min="5892" max="5892" width="11.83203125" style="4" customWidth="1"/>
    <col min="5893" max="5893" width="72.5" style="4" customWidth="1"/>
    <col min="5894" max="5894" width="15.83203125" style="4" bestFit="1" customWidth="1"/>
    <col min="5895" max="5895" width="15.83203125" style="4" customWidth="1"/>
    <col min="5896" max="5896" width="26.08203125" style="4" bestFit="1" customWidth="1"/>
    <col min="5897" max="5897" width="20.25" style="4" customWidth="1"/>
    <col min="5898" max="6144" width="11" style="4"/>
    <col min="6145" max="6145" width="12.33203125" style="4" customWidth="1"/>
    <col min="6146" max="6146" width="24.33203125" style="4" bestFit="1" customWidth="1"/>
    <col min="6147" max="6147" width="32.33203125" style="4" customWidth="1"/>
    <col min="6148" max="6148" width="11.83203125" style="4" customWidth="1"/>
    <col min="6149" max="6149" width="72.5" style="4" customWidth="1"/>
    <col min="6150" max="6150" width="15.83203125" style="4" bestFit="1" customWidth="1"/>
    <col min="6151" max="6151" width="15.83203125" style="4" customWidth="1"/>
    <col min="6152" max="6152" width="26.08203125" style="4" bestFit="1" customWidth="1"/>
    <col min="6153" max="6153" width="20.25" style="4" customWidth="1"/>
    <col min="6154" max="6400" width="11" style="4"/>
    <col min="6401" max="6401" width="12.33203125" style="4" customWidth="1"/>
    <col min="6402" max="6402" width="24.33203125" style="4" bestFit="1" customWidth="1"/>
    <col min="6403" max="6403" width="32.33203125" style="4" customWidth="1"/>
    <col min="6404" max="6404" width="11.83203125" style="4" customWidth="1"/>
    <col min="6405" max="6405" width="72.5" style="4" customWidth="1"/>
    <col min="6406" max="6406" width="15.83203125" style="4" bestFit="1" customWidth="1"/>
    <col min="6407" max="6407" width="15.83203125" style="4" customWidth="1"/>
    <col min="6408" max="6408" width="26.08203125" style="4" bestFit="1" customWidth="1"/>
    <col min="6409" max="6409" width="20.25" style="4" customWidth="1"/>
    <col min="6410" max="6656" width="11" style="4"/>
    <col min="6657" max="6657" width="12.33203125" style="4" customWidth="1"/>
    <col min="6658" max="6658" width="24.33203125" style="4" bestFit="1" customWidth="1"/>
    <col min="6659" max="6659" width="32.33203125" style="4" customWidth="1"/>
    <col min="6660" max="6660" width="11.83203125" style="4" customWidth="1"/>
    <col min="6661" max="6661" width="72.5" style="4" customWidth="1"/>
    <col min="6662" max="6662" width="15.83203125" style="4" bestFit="1" customWidth="1"/>
    <col min="6663" max="6663" width="15.83203125" style="4" customWidth="1"/>
    <col min="6664" max="6664" width="26.08203125" style="4" bestFit="1" customWidth="1"/>
    <col min="6665" max="6665" width="20.25" style="4" customWidth="1"/>
    <col min="6666" max="6912" width="11" style="4"/>
    <col min="6913" max="6913" width="12.33203125" style="4" customWidth="1"/>
    <col min="6914" max="6914" width="24.33203125" style="4" bestFit="1" customWidth="1"/>
    <col min="6915" max="6915" width="32.33203125" style="4" customWidth="1"/>
    <col min="6916" max="6916" width="11.83203125" style="4" customWidth="1"/>
    <col min="6917" max="6917" width="72.5" style="4" customWidth="1"/>
    <col min="6918" max="6918" width="15.83203125" style="4" bestFit="1" customWidth="1"/>
    <col min="6919" max="6919" width="15.83203125" style="4" customWidth="1"/>
    <col min="6920" max="6920" width="26.08203125" style="4" bestFit="1" customWidth="1"/>
    <col min="6921" max="6921" width="20.25" style="4" customWidth="1"/>
    <col min="6922" max="7168" width="11" style="4"/>
    <col min="7169" max="7169" width="12.33203125" style="4" customWidth="1"/>
    <col min="7170" max="7170" width="24.33203125" style="4" bestFit="1" customWidth="1"/>
    <col min="7171" max="7171" width="32.33203125" style="4" customWidth="1"/>
    <col min="7172" max="7172" width="11.83203125" style="4" customWidth="1"/>
    <col min="7173" max="7173" width="72.5" style="4" customWidth="1"/>
    <col min="7174" max="7174" width="15.83203125" style="4" bestFit="1" customWidth="1"/>
    <col min="7175" max="7175" width="15.83203125" style="4" customWidth="1"/>
    <col min="7176" max="7176" width="26.08203125" style="4" bestFit="1" customWidth="1"/>
    <col min="7177" max="7177" width="20.25" style="4" customWidth="1"/>
    <col min="7178" max="7424" width="11" style="4"/>
    <col min="7425" max="7425" width="12.33203125" style="4" customWidth="1"/>
    <col min="7426" max="7426" width="24.33203125" style="4" bestFit="1" customWidth="1"/>
    <col min="7427" max="7427" width="32.33203125" style="4" customWidth="1"/>
    <col min="7428" max="7428" width="11.83203125" style="4" customWidth="1"/>
    <col min="7429" max="7429" width="72.5" style="4" customWidth="1"/>
    <col min="7430" max="7430" width="15.83203125" style="4" bestFit="1" customWidth="1"/>
    <col min="7431" max="7431" width="15.83203125" style="4" customWidth="1"/>
    <col min="7432" max="7432" width="26.08203125" style="4" bestFit="1" customWidth="1"/>
    <col min="7433" max="7433" width="20.25" style="4" customWidth="1"/>
    <col min="7434" max="7680" width="11" style="4"/>
    <col min="7681" max="7681" width="12.33203125" style="4" customWidth="1"/>
    <col min="7682" max="7682" width="24.33203125" style="4" bestFit="1" customWidth="1"/>
    <col min="7683" max="7683" width="32.33203125" style="4" customWidth="1"/>
    <col min="7684" max="7684" width="11.83203125" style="4" customWidth="1"/>
    <col min="7685" max="7685" width="72.5" style="4" customWidth="1"/>
    <col min="7686" max="7686" width="15.83203125" style="4" bestFit="1" customWidth="1"/>
    <col min="7687" max="7687" width="15.83203125" style="4" customWidth="1"/>
    <col min="7688" max="7688" width="26.08203125" style="4" bestFit="1" customWidth="1"/>
    <col min="7689" max="7689" width="20.25" style="4" customWidth="1"/>
    <col min="7690" max="7936" width="11" style="4"/>
    <col min="7937" max="7937" width="12.33203125" style="4" customWidth="1"/>
    <col min="7938" max="7938" width="24.33203125" style="4" bestFit="1" customWidth="1"/>
    <col min="7939" max="7939" width="32.33203125" style="4" customWidth="1"/>
    <col min="7940" max="7940" width="11.83203125" style="4" customWidth="1"/>
    <col min="7941" max="7941" width="72.5" style="4" customWidth="1"/>
    <col min="7942" max="7942" width="15.83203125" style="4" bestFit="1" customWidth="1"/>
    <col min="7943" max="7943" width="15.83203125" style="4" customWidth="1"/>
    <col min="7944" max="7944" width="26.08203125" style="4" bestFit="1" customWidth="1"/>
    <col min="7945" max="7945" width="20.25" style="4" customWidth="1"/>
    <col min="7946" max="8192" width="11" style="4"/>
    <col min="8193" max="8193" width="12.33203125" style="4" customWidth="1"/>
    <col min="8194" max="8194" width="24.33203125" style="4" bestFit="1" customWidth="1"/>
    <col min="8195" max="8195" width="32.33203125" style="4" customWidth="1"/>
    <col min="8196" max="8196" width="11.83203125" style="4" customWidth="1"/>
    <col min="8197" max="8197" width="72.5" style="4" customWidth="1"/>
    <col min="8198" max="8198" width="15.83203125" style="4" bestFit="1" customWidth="1"/>
    <col min="8199" max="8199" width="15.83203125" style="4" customWidth="1"/>
    <col min="8200" max="8200" width="26.08203125" style="4" bestFit="1" customWidth="1"/>
    <col min="8201" max="8201" width="20.25" style="4" customWidth="1"/>
    <col min="8202" max="8448" width="11" style="4"/>
    <col min="8449" max="8449" width="12.33203125" style="4" customWidth="1"/>
    <col min="8450" max="8450" width="24.33203125" style="4" bestFit="1" customWidth="1"/>
    <col min="8451" max="8451" width="32.33203125" style="4" customWidth="1"/>
    <col min="8452" max="8452" width="11.83203125" style="4" customWidth="1"/>
    <col min="8453" max="8453" width="72.5" style="4" customWidth="1"/>
    <col min="8454" max="8454" width="15.83203125" style="4" bestFit="1" customWidth="1"/>
    <col min="8455" max="8455" width="15.83203125" style="4" customWidth="1"/>
    <col min="8456" max="8456" width="26.08203125" style="4" bestFit="1" customWidth="1"/>
    <col min="8457" max="8457" width="20.25" style="4" customWidth="1"/>
    <col min="8458" max="8704" width="11" style="4"/>
    <col min="8705" max="8705" width="12.33203125" style="4" customWidth="1"/>
    <col min="8706" max="8706" width="24.33203125" style="4" bestFit="1" customWidth="1"/>
    <col min="8707" max="8707" width="32.33203125" style="4" customWidth="1"/>
    <col min="8708" max="8708" width="11.83203125" style="4" customWidth="1"/>
    <col min="8709" max="8709" width="72.5" style="4" customWidth="1"/>
    <col min="8710" max="8710" width="15.83203125" style="4" bestFit="1" customWidth="1"/>
    <col min="8711" max="8711" width="15.83203125" style="4" customWidth="1"/>
    <col min="8712" max="8712" width="26.08203125" style="4" bestFit="1" customWidth="1"/>
    <col min="8713" max="8713" width="20.25" style="4" customWidth="1"/>
    <col min="8714" max="8960" width="11" style="4"/>
    <col min="8961" max="8961" width="12.33203125" style="4" customWidth="1"/>
    <col min="8962" max="8962" width="24.33203125" style="4" bestFit="1" customWidth="1"/>
    <col min="8963" max="8963" width="32.33203125" style="4" customWidth="1"/>
    <col min="8964" max="8964" width="11.83203125" style="4" customWidth="1"/>
    <col min="8965" max="8965" width="72.5" style="4" customWidth="1"/>
    <col min="8966" max="8966" width="15.83203125" style="4" bestFit="1" customWidth="1"/>
    <col min="8967" max="8967" width="15.83203125" style="4" customWidth="1"/>
    <col min="8968" max="8968" width="26.08203125" style="4" bestFit="1" customWidth="1"/>
    <col min="8969" max="8969" width="20.25" style="4" customWidth="1"/>
    <col min="8970" max="9216" width="11" style="4"/>
    <col min="9217" max="9217" width="12.33203125" style="4" customWidth="1"/>
    <col min="9218" max="9218" width="24.33203125" style="4" bestFit="1" customWidth="1"/>
    <col min="9219" max="9219" width="32.33203125" style="4" customWidth="1"/>
    <col min="9220" max="9220" width="11.83203125" style="4" customWidth="1"/>
    <col min="9221" max="9221" width="72.5" style="4" customWidth="1"/>
    <col min="9222" max="9222" width="15.83203125" style="4" bestFit="1" customWidth="1"/>
    <col min="9223" max="9223" width="15.83203125" style="4" customWidth="1"/>
    <col min="9224" max="9224" width="26.08203125" style="4" bestFit="1" customWidth="1"/>
    <col min="9225" max="9225" width="20.25" style="4" customWidth="1"/>
    <col min="9226" max="9472" width="11" style="4"/>
    <col min="9473" max="9473" width="12.33203125" style="4" customWidth="1"/>
    <col min="9474" max="9474" width="24.33203125" style="4" bestFit="1" customWidth="1"/>
    <col min="9475" max="9475" width="32.33203125" style="4" customWidth="1"/>
    <col min="9476" max="9476" width="11.83203125" style="4" customWidth="1"/>
    <col min="9477" max="9477" width="72.5" style="4" customWidth="1"/>
    <col min="9478" max="9478" width="15.83203125" style="4" bestFit="1" customWidth="1"/>
    <col min="9479" max="9479" width="15.83203125" style="4" customWidth="1"/>
    <col min="9480" max="9480" width="26.08203125" style="4" bestFit="1" customWidth="1"/>
    <col min="9481" max="9481" width="20.25" style="4" customWidth="1"/>
    <col min="9482" max="9728" width="11" style="4"/>
    <col min="9729" max="9729" width="12.33203125" style="4" customWidth="1"/>
    <col min="9730" max="9730" width="24.33203125" style="4" bestFit="1" customWidth="1"/>
    <col min="9731" max="9731" width="32.33203125" style="4" customWidth="1"/>
    <col min="9732" max="9732" width="11.83203125" style="4" customWidth="1"/>
    <col min="9733" max="9733" width="72.5" style="4" customWidth="1"/>
    <col min="9734" max="9734" width="15.83203125" style="4" bestFit="1" customWidth="1"/>
    <col min="9735" max="9735" width="15.83203125" style="4" customWidth="1"/>
    <col min="9736" max="9736" width="26.08203125" style="4" bestFit="1" customWidth="1"/>
    <col min="9737" max="9737" width="20.25" style="4" customWidth="1"/>
    <col min="9738" max="9984" width="11" style="4"/>
    <col min="9985" max="9985" width="12.33203125" style="4" customWidth="1"/>
    <col min="9986" max="9986" width="24.33203125" style="4" bestFit="1" customWidth="1"/>
    <col min="9987" max="9987" width="32.33203125" style="4" customWidth="1"/>
    <col min="9988" max="9988" width="11.83203125" style="4" customWidth="1"/>
    <col min="9989" max="9989" width="72.5" style="4" customWidth="1"/>
    <col min="9990" max="9990" width="15.83203125" style="4" bestFit="1" customWidth="1"/>
    <col min="9991" max="9991" width="15.83203125" style="4" customWidth="1"/>
    <col min="9992" max="9992" width="26.08203125" style="4" bestFit="1" customWidth="1"/>
    <col min="9993" max="9993" width="20.25" style="4" customWidth="1"/>
    <col min="9994" max="10240" width="11" style="4"/>
    <col min="10241" max="10241" width="12.33203125" style="4" customWidth="1"/>
    <col min="10242" max="10242" width="24.33203125" style="4" bestFit="1" customWidth="1"/>
    <col min="10243" max="10243" width="32.33203125" style="4" customWidth="1"/>
    <col min="10244" max="10244" width="11.83203125" style="4" customWidth="1"/>
    <col min="10245" max="10245" width="72.5" style="4" customWidth="1"/>
    <col min="10246" max="10246" width="15.83203125" style="4" bestFit="1" customWidth="1"/>
    <col min="10247" max="10247" width="15.83203125" style="4" customWidth="1"/>
    <col min="10248" max="10248" width="26.08203125" style="4" bestFit="1" customWidth="1"/>
    <col min="10249" max="10249" width="20.25" style="4" customWidth="1"/>
    <col min="10250" max="10496" width="11" style="4"/>
    <col min="10497" max="10497" width="12.33203125" style="4" customWidth="1"/>
    <col min="10498" max="10498" width="24.33203125" style="4" bestFit="1" customWidth="1"/>
    <col min="10499" max="10499" width="32.33203125" style="4" customWidth="1"/>
    <col min="10500" max="10500" width="11.83203125" style="4" customWidth="1"/>
    <col min="10501" max="10501" width="72.5" style="4" customWidth="1"/>
    <col min="10502" max="10502" width="15.83203125" style="4" bestFit="1" customWidth="1"/>
    <col min="10503" max="10503" width="15.83203125" style="4" customWidth="1"/>
    <col min="10504" max="10504" width="26.08203125" style="4" bestFit="1" customWidth="1"/>
    <col min="10505" max="10505" width="20.25" style="4" customWidth="1"/>
    <col min="10506" max="10752" width="11" style="4"/>
    <col min="10753" max="10753" width="12.33203125" style="4" customWidth="1"/>
    <col min="10754" max="10754" width="24.33203125" style="4" bestFit="1" customWidth="1"/>
    <col min="10755" max="10755" width="32.33203125" style="4" customWidth="1"/>
    <col min="10756" max="10756" width="11.83203125" style="4" customWidth="1"/>
    <col min="10757" max="10757" width="72.5" style="4" customWidth="1"/>
    <col min="10758" max="10758" width="15.83203125" style="4" bestFit="1" customWidth="1"/>
    <col min="10759" max="10759" width="15.83203125" style="4" customWidth="1"/>
    <col min="10760" max="10760" width="26.08203125" style="4" bestFit="1" customWidth="1"/>
    <col min="10761" max="10761" width="20.25" style="4" customWidth="1"/>
    <col min="10762" max="11008" width="11" style="4"/>
    <col min="11009" max="11009" width="12.33203125" style="4" customWidth="1"/>
    <col min="11010" max="11010" width="24.33203125" style="4" bestFit="1" customWidth="1"/>
    <col min="11011" max="11011" width="32.33203125" style="4" customWidth="1"/>
    <col min="11012" max="11012" width="11.83203125" style="4" customWidth="1"/>
    <col min="11013" max="11013" width="72.5" style="4" customWidth="1"/>
    <col min="11014" max="11014" width="15.83203125" style="4" bestFit="1" customWidth="1"/>
    <col min="11015" max="11015" width="15.83203125" style="4" customWidth="1"/>
    <col min="11016" max="11016" width="26.08203125" style="4" bestFit="1" customWidth="1"/>
    <col min="11017" max="11017" width="20.25" style="4" customWidth="1"/>
    <col min="11018" max="11264" width="11" style="4"/>
    <col min="11265" max="11265" width="12.33203125" style="4" customWidth="1"/>
    <col min="11266" max="11266" width="24.33203125" style="4" bestFit="1" customWidth="1"/>
    <col min="11267" max="11267" width="32.33203125" style="4" customWidth="1"/>
    <col min="11268" max="11268" width="11.83203125" style="4" customWidth="1"/>
    <col min="11269" max="11269" width="72.5" style="4" customWidth="1"/>
    <col min="11270" max="11270" width="15.83203125" style="4" bestFit="1" customWidth="1"/>
    <col min="11271" max="11271" width="15.83203125" style="4" customWidth="1"/>
    <col min="11272" max="11272" width="26.08203125" style="4" bestFit="1" customWidth="1"/>
    <col min="11273" max="11273" width="20.25" style="4" customWidth="1"/>
    <col min="11274" max="11520" width="11" style="4"/>
    <col min="11521" max="11521" width="12.33203125" style="4" customWidth="1"/>
    <col min="11522" max="11522" width="24.33203125" style="4" bestFit="1" customWidth="1"/>
    <col min="11523" max="11523" width="32.33203125" style="4" customWidth="1"/>
    <col min="11524" max="11524" width="11.83203125" style="4" customWidth="1"/>
    <col min="11525" max="11525" width="72.5" style="4" customWidth="1"/>
    <col min="11526" max="11526" width="15.83203125" style="4" bestFit="1" customWidth="1"/>
    <col min="11527" max="11527" width="15.83203125" style="4" customWidth="1"/>
    <col min="11528" max="11528" width="26.08203125" style="4" bestFit="1" customWidth="1"/>
    <col min="11529" max="11529" width="20.25" style="4" customWidth="1"/>
    <col min="11530" max="11776" width="11" style="4"/>
    <col min="11777" max="11777" width="12.33203125" style="4" customWidth="1"/>
    <col min="11778" max="11778" width="24.33203125" style="4" bestFit="1" customWidth="1"/>
    <col min="11779" max="11779" width="32.33203125" style="4" customWidth="1"/>
    <col min="11780" max="11780" width="11.83203125" style="4" customWidth="1"/>
    <col min="11781" max="11781" width="72.5" style="4" customWidth="1"/>
    <col min="11782" max="11782" width="15.83203125" style="4" bestFit="1" customWidth="1"/>
    <col min="11783" max="11783" width="15.83203125" style="4" customWidth="1"/>
    <col min="11784" max="11784" width="26.08203125" style="4" bestFit="1" customWidth="1"/>
    <col min="11785" max="11785" width="20.25" style="4" customWidth="1"/>
    <col min="11786" max="12032" width="11" style="4"/>
    <col min="12033" max="12033" width="12.33203125" style="4" customWidth="1"/>
    <col min="12034" max="12034" width="24.33203125" style="4" bestFit="1" customWidth="1"/>
    <col min="12035" max="12035" width="32.33203125" style="4" customWidth="1"/>
    <col min="12036" max="12036" width="11.83203125" style="4" customWidth="1"/>
    <col min="12037" max="12037" width="72.5" style="4" customWidth="1"/>
    <col min="12038" max="12038" width="15.83203125" style="4" bestFit="1" customWidth="1"/>
    <col min="12039" max="12039" width="15.83203125" style="4" customWidth="1"/>
    <col min="12040" max="12040" width="26.08203125" style="4" bestFit="1" customWidth="1"/>
    <col min="12041" max="12041" width="20.25" style="4" customWidth="1"/>
    <col min="12042" max="12288" width="11" style="4"/>
    <col min="12289" max="12289" width="12.33203125" style="4" customWidth="1"/>
    <col min="12290" max="12290" width="24.33203125" style="4" bestFit="1" customWidth="1"/>
    <col min="12291" max="12291" width="32.33203125" style="4" customWidth="1"/>
    <col min="12292" max="12292" width="11.83203125" style="4" customWidth="1"/>
    <col min="12293" max="12293" width="72.5" style="4" customWidth="1"/>
    <col min="12294" max="12294" width="15.83203125" style="4" bestFit="1" customWidth="1"/>
    <col min="12295" max="12295" width="15.83203125" style="4" customWidth="1"/>
    <col min="12296" max="12296" width="26.08203125" style="4" bestFit="1" customWidth="1"/>
    <col min="12297" max="12297" width="20.25" style="4" customWidth="1"/>
    <col min="12298" max="12544" width="11" style="4"/>
    <col min="12545" max="12545" width="12.33203125" style="4" customWidth="1"/>
    <col min="12546" max="12546" width="24.33203125" style="4" bestFit="1" customWidth="1"/>
    <col min="12547" max="12547" width="32.33203125" style="4" customWidth="1"/>
    <col min="12548" max="12548" width="11.83203125" style="4" customWidth="1"/>
    <col min="12549" max="12549" width="72.5" style="4" customWidth="1"/>
    <col min="12550" max="12550" width="15.83203125" style="4" bestFit="1" customWidth="1"/>
    <col min="12551" max="12551" width="15.83203125" style="4" customWidth="1"/>
    <col min="12552" max="12552" width="26.08203125" style="4" bestFit="1" customWidth="1"/>
    <col min="12553" max="12553" width="20.25" style="4" customWidth="1"/>
    <col min="12554" max="12800" width="11" style="4"/>
    <col min="12801" max="12801" width="12.33203125" style="4" customWidth="1"/>
    <col min="12802" max="12802" width="24.33203125" style="4" bestFit="1" customWidth="1"/>
    <col min="12803" max="12803" width="32.33203125" style="4" customWidth="1"/>
    <col min="12804" max="12804" width="11.83203125" style="4" customWidth="1"/>
    <col min="12805" max="12805" width="72.5" style="4" customWidth="1"/>
    <col min="12806" max="12806" width="15.83203125" style="4" bestFit="1" customWidth="1"/>
    <col min="12807" max="12807" width="15.83203125" style="4" customWidth="1"/>
    <col min="12808" max="12808" width="26.08203125" style="4" bestFit="1" customWidth="1"/>
    <col min="12809" max="12809" width="20.25" style="4" customWidth="1"/>
    <col min="12810" max="13056" width="11" style="4"/>
    <col min="13057" max="13057" width="12.33203125" style="4" customWidth="1"/>
    <col min="13058" max="13058" width="24.33203125" style="4" bestFit="1" customWidth="1"/>
    <col min="13059" max="13059" width="32.33203125" style="4" customWidth="1"/>
    <col min="13060" max="13060" width="11.83203125" style="4" customWidth="1"/>
    <col min="13061" max="13061" width="72.5" style="4" customWidth="1"/>
    <col min="13062" max="13062" width="15.83203125" style="4" bestFit="1" customWidth="1"/>
    <col min="13063" max="13063" width="15.83203125" style="4" customWidth="1"/>
    <col min="13064" max="13064" width="26.08203125" style="4" bestFit="1" customWidth="1"/>
    <col min="13065" max="13065" width="20.25" style="4" customWidth="1"/>
    <col min="13066" max="13312" width="11" style="4"/>
    <col min="13313" max="13313" width="12.33203125" style="4" customWidth="1"/>
    <col min="13314" max="13314" width="24.33203125" style="4" bestFit="1" customWidth="1"/>
    <col min="13315" max="13315" width="32.33203125" style="4" customWidth="1"/>
    <col min="13316" max="13316" width="11.83203125" style="4" customWidth="1"/>
    <col min="13317" max="13317" width="72.5" style="4" customWidth="1"/>
    <col min="13318" max="13318" width="15.83203125" style="4" bestFit="1" customWidth="1"/>
    <col min="13319" max="13319" width="15.83203125" style="4" customWidth="1"/>
    <col min="13320" max="13320" width="26.08203125" style="4" bestFit="1" customWidth="1"/>
    <col min="13321" max="13321" width="20.25" style="4" customWidth="1"/>
    <col min="13322" max="13568" width="11" style="4"/>
    <col min="13569" max="13569" width="12.33203125" style="4" customWidth="1"/>
    <col min="13570" max="13570" width="24.33203125" style="4" bestFit="1" customWidth="1"/>
    <col min="13571" max="13571" width="32.33203125" style="4" customWidth="1"/>
    <col min="13572" max="13572" width="11.83203125" style="4" customWidth="1"/>
    <col min="13573" max="13573" width="72.5" style="4" customWidth="1"/>
    <col min="13574" max="13574" width="15.83203125" style="4" bestFit="1" customWidth="1"/>
    <col min="13575" max="13575" width="15.83203125" style="4" customWidth="1"/>
    <col min="13576" max="13576" width="26.08203125" style="4" bestFit="1" customWidth="1"/>
    <col min="13577" max="13577" width="20.25" style="4" customWidth="1"/>
    <col min="13578" max="13824" width="11" style="4"/>
    <col min="13825" max="13825" width="12.33203125" style="4" customWidth="1"/>
    <col min="13826" max="13826" width="24.33203125" style="4" bestFit="1" customWidth="1"/>
    <col min="13827" max="13827" width="32.33203125" style="4" customWidth="1"/>
    <col min="13828" max="13828" width="11.83203125" style="4" customWidth="1"/>
    <col min="13829" max="13829" width="72.5" style="4" customWidth="1"/>
    <col min="13830" max="13830" width="15.83203125" style="4" bestFit="1" customWidth="1"/>
    <col min="13831" max="13831" width="15.83203125" style="4" customWidth="1"/>
    <col min="13832" max="13832" width="26.08203125" style="4" bestFit="1" customWidth="1"/>
    <col min="13833" max="13833" width="20.25" style="4" customWidth="1"/>
    <col min="13834" max="14080" width="11" style="4"/>
    <col min="14081" max="14081" width="12.33203125" style="4" customWidth="1"/>
    <col min="14082" max="14082" width="24.33203125" style="4" bestFit="1" customWidth="1"/>
    <col min="14083" max="14083" width="32.33203125" style="4" customWidth="1"/>
    <col min="14084" max="14084" width="11.83203125" style="4" customWidth="1"/>
    <col min="14085" max="14085" width="72.5" style="4" customWidth="1"/>
    <col min="14086" max="14086" width="15.83203125" style="4" bestFit="1" customWidth="1"/>
    <col min="14087" max="14087" width="15.83203125" style="4" customWidth="1"/>
    <col min="14088" max="14088" width="26.08203125" style="4" bestFit="1" customWidth="1"/>
    <col min="14089" max="14089" width="20.25" style="4" customWidth="1"/>
    <col min="14090" max="14336" width="11" style="4"/>
    <col min="14337" max="14337" width="12.33203125" style="4" customWidth="1"/>
    <col min="14338" max="14338" width="24.33203125" style="4" bestFit="1" customWidth="1"/>
    <col min="14339" max="14339" width="32.33203125" style="4" customWidth="1"/>
    <col min="14340" max="14340" width="11.83203125" style="4" customWidth="1"/>
    <col min="14341" max="14341" width="72.5" style="4" customWidth="1"/>
    <col min="14342" max="14342" width="15.83203125" style="4" bestFit="1" customWidth="1"/>
    <col min="14343" max="14343" width="15.83203125" style="4" customWidth="1"/>
    <col min="14344" max="14344" width="26.08203125" style="4" bestFit="1" customWidth="1"/>
    <col min="14345" max="14345" width="20.25" style="4" customWidth="1"/>
    <col min="14346" max="14592" width="11" style="4"/>
    <col min="14593" max="14593" width="12.33203125" style="4" customWidth="1"/>
    <col min="14594" max="14594" width="24.33203125" style="4" bestFit="1" customWidth="1"/>
    <col min="14595" max="14595" width="32.33203125" style="4" customWidth="1"/>
    <col min="14596" max="14596" width="11.83203125" style="4" customWidth="1"/>
    <col min="14597" max="14597" width="72.5" style="4" customWidth="1"/>
    <col min="14598" max="14598" width="15.83203125" style="4" bestFit="1" customWidth="1"/>
    <col min="14599" max="14599" width="15.83203125" style="4" customWidth="1"/>
    <col min="14600" max="14600" width="26.08203125" style="4" bestFit="1" customWidth="1"/>
    <col min="14601" max="14601" width="20.25" style="4" customWidth="1"/>
    <col min="14602" max="14848" width="11" style="4"/>
    <col min="14849" max="14849" width="12.33203125" style="4" customWidth="1"/>
    <col min="14850" max="14850" width="24.33203125" style="4" bestFit="1" customWidth="1"/>
    <col min="14851" max="14851" width="32.33203125" style="4" customWidth="1"/>
    <col min="14852" max="14852" width="11.83203125" style="4" customWidth="1"/>
    <col min="14853" max="14853" width="72.5" style="4" customWidth="1"/>
    <col min="14854" max="14854" width="15.83203125" style="4" bestFit="1" customWidth="1"/>
    <col min="14855" max="14855" width="15.83203125" style="4" customWidth="1"/>
    <col min="14856" max="14856" width="26.08203125" style="4" bestFit="1" customWidth="1"/>
    <col min="14857" max="14857" width="20.25" style="4" customWidth="1"/>
    <col min="14858" max="15104" width="11" style="4"/>
    <col min="15105" max="15105" width="12.33203125" style="4" customWidth="1"/>
    <col min="15106" max="15106" width="24.33203125" style="4" bestFit="1" customWidth="1"/>
    <col min="15107" max="15107" width="32.33203125" style="4" customWidth="1"/>
    <col min="15108" max="15108" width="11.83203125" style="4" customWidth="1"/>
    <col min="15109" max="15109" width="72.5" style="4" customWidth="1"/>
    <col min="15110" max="15110" width="15.83203125" style="4" bestFit="1" customWidth="1"/>
    <col min="15111" max="15111" width="15.83203125" style="4" customWidth="1"/>
    <col min="15112" max="15112" width="26.08203125" style="4" bestFit="1" customWidth="1"/>
    <col min="15113" max="15113" width="20.25" style="4" customWidth="1"/>
    <col min="15114" max="15360" width="11" style="4"/>
    <col min="15361" max="15361" width="12.33203125" style="4" customWidth="1"/>
    <col min="15362" max="15362" width="24.33203125" style="4" bestFit="1" customWidth="1"/>
    <col min="15363" max="15363" width="32.33203125" style="4" customWidth="1"/>
    <col min="15364" max="15364" width="11.83203125" style="4" customWidth="1"/>
    <col min="15365" max="15365" width="72.5" style="4" customWidth="1"/>
    <col min="15366" max="15366" width="15.83203125" style="4" bestFit="1" customWidth="1"/>
    <col min="15367" max="15367" width="15.83203125" style="4" customWidth="1"/>
    <col min="15368" max="15368" width="26.08203125" style="4" bestFit="1" customWidth="1"/>
    <col min="15369" max="15369" width="20.25" style="4" customWidth="1"/>
    <col min="15370" max="15616" width="11" style="4"/>
    <col min="15617" max="15617" width="12.33203125" style="4" customWidth="1"/>
    <col min="15618" max="15618" width="24.33203125" style="4" bestFit="1" customWidth="1"/>
    <col min="15619" max="15619" width="32.33203125" style="4" customWidth="1"/>
    <col min="15620" max="15620" width="11.83203125" style="4" customWidth="1"/>
    <col min="15621" max="15621" width="72.5" style="4" customWidth="1"/>
    <col min="15622" max="15622" width="15.83203125" style="4" bestFit="1" customWidth="1"/>
    <col min="15623" max="15623" width="15.83203125" style="4" customWidth="1"/>
    <col min="15624" max="15624" width="26.08203125" style="4" bestFit="1" customWidth="1"/>
    <col min="15625" max="15625" width="20.25" style="4" customWidth="1"/>
    <col min="15626" max="15872" width="11" style="4"/>
    <col min="15873" max="15873" width="12.33203125" style="4" customWidth="1"/>
    <col min="15874" max="15874" width="24.33203125" style="4" bestFit="1" customWidth="1"/>
    <col min="15875" max="15875" width="32.33203125" style="4" customWidth="1"/>
    <col min="15876" max="15876" width="11.83203125" style="4" customWidth="1"/>
    <col min="15877" max="15877" width="72.5" style="4" customWidth="1"/>
    <col min="15878" max="15878" width="15.83203125" style="4" bestFit="1" customWidth="1"/>
    <col min="15879" max="15879" width="15.83203125" style="4" customWidth="1"/>
    <col min="15880" max="15880" width="26.08203125" style="4" bestFit="1" customWidth="1"/>
    <col min="15881" max="15881" width="20.25" style="4" customWidth="1"/>
    <col min="15882" max="16128" width="11" style="4"/>
    <col min="16129" max="16129" width="12.33203125" style="4" customWidth="1"/>
    <col min="16130" max="16130" width="24.33203125" style="4" bestFit="1" customWidth="1"/>
    <col min="16131" max="16131" width="32.33203125" style="4" customWidth="1"/>
    <col min="16132" max="16132" width="11.83203125" style="4" customWidth="1"/>
    <col min="16133" max="16133" width="72.5" style="4" customWidth="1"/>
    <col min="16134" max="16134" width="15.83203125" style="4" bestFit="1" customWidth="1"/>
    <col min="16135" max="16135" width="15.83203125" style="4" customWidth="1"/>
    <col min="16136" max="16136" width="26.08203125" style="4" bestFit="1" customWidth="1"/>
    <col min="16137" max="16137" width="20.25" style="4" customWidth="1"/>
    <col min="16138" max="16384" width="11" style="4"/>
  </cols>
  <sheetData>
    <row r="1" spans="1:9" ht="20.5" x14ac:dyDescent="0.45">
      <c r="A1" s="23" t="s">
        <v>44</v>
      </c>
      <c r="B1" s="23"/>
      <c r="C1" s="23"/>
    </row>
    <row r="4" spans="1:9" s="29" customFormat="1" ht="18" x14ac:dyDescent="0.4">
      <c r="A4" s="26" t="s">
        <v>45</v>
      </c>
      <c r="B4" s="26" t="s">
        <v>46</v>
      </c>
      <c r="C4" s="26" t="s">
        <v>47</v>
      </c>
      <c r="D4" s="26" t="s">
        <v>48</v>
      </c>
      <c r="E4" s="26" t="s">
        <v>49</v>
      </c>
      <c r="F4" s="27" t="s">
        <v>50</v>
      </c>
      <c r="G4" s="27" t="s">
        <v>16</v>
      </c>
      <c r="H4" s="28" t="s">
        <v>17</v>
      </c>
      <c r="I4" s="28" t="s">
        <v>51</v>
      </c>
    </row>
    <row r="5" spans="1:9" s="41" customFormat="1" ht="229.5" customHeight="1" x14ac:dyDescent="0.35">
      <c r="A5" s="38" t="s">
        <v>187</v>
      </c>
      <c r="B5" s="38" t="s">
        <v>188</v>
      </c>
      <c r="C5" s="38" t="str">
        <f>'[1]TOUR #1'!A5</f>
        <v>Incorporate cross-cultural theory into tourism and hospitality management.</v>
      </c>
      <c r="D5" s="38" t="str">
        <f>'[1]TOUR #1'!A8</f>
        <v>BUAD 230 - Wine and Culinary Toursim</v>
      </c>
      <c r="E5" s="38"/>
      <c r="F5" s="39">
        <f>'TOUR #1'!B24</f>
        <v>0.74565555555555552</v>
      </c>
      <c r="G5" s="40"/>
    </row>
    <row r="6" spans="1:9" s="41" customFormat="1" ht="62" x14ac:dyDescent="0.35">
      <c r="A6" s="38" t="s">
        <v>187</v>
      </c>
      <c r="B6" s="38" t="s">
        <v>189</v>
      </c>
      <c r="C6" s="38" t="str">
        <f>'[1]TOUR #2 - #4'!A5</f>
        <v>Analyse the tourism and hospitality sector's economic, environmental and cultural impacts on host communities.</v>
      </c>
      <c r="D6" s="38" t="str">
        <f>'[1]TOUR #2 - #4'!A10</f>
        <v>BUAD 351 - Tourism Planning and Development</v>
      </c>
      <c r="E6" s="51"/>
      <c r="F6" s="52">
        <f>'TOUR #2 - #4'!B26</f>
        <v>0.79937999999999998</v>
      </c>
      <c r="G6" s="53"/>
      <c r="H6" s="51"/>
      <c r="I6" s="51"/>
    </row>
    <row r="7" spans="1:9" s="41" customFormat="1" ht="62" x14ac:dyDescent="0.35">
      <c r="A7" s="38" t="s">
        <v>187</v>
      </c>
      <c r="B7" s="38" t="s">
        <v>190</v>
      </c>
      <c r="C7" s="38" t="str">
        <f>'[1]TOUR #2 - #4'!A6</f>
        <v>Develop a tourism and hospitality policy that addresses the international market place including both existing and emerging trends in global markets.</v>
      </c>
      <c r="D7" s="38" t="str">
        <f>'[1]TOUR #2 - #4'!A10</f>
        <v>BUAD 351 - Tourism Planning and Development</v>
      </c>
      <c r="E7" s="51"/>
      <c r="F7" s="52"/>
      <c r="G7" s="53"/>
      <c r="H7" s="51"/>
      <c r="I7" s="51"/>
    </row>
    <row r="8" spans="1:9" s="41" customFormat="1" ht="62" x14ac:dyDescent="0.35">
      <c r="A8" s="38" t="s">
        <v>187</v>
      </c>
      <c r="B8" s="38" t="s">
        <v>191</v>
      </c>
      <c r="C8" s="38" t="str">
        <f>'[1]TOUR #2 - #4'!A7</f>
        <v>Evaluate the sector's relations with governments and the impact of changing policy issues.</v>
      </c>
      <c r="D8" s="38" t="str">
        <f>'[1]TOUR #2 - #4'!A10</f>
        <v>BUAD 351 - Tourism Planning and Development</v>
      </c>
      <c r="E8" s="51"/>
      <c r="F8" s="52"/>
      <c r="G8" s="53"/>
      <c r="H8" s="51"/>
      <c r="I8" s="51"/>
    </row>
    <row r="9" spans="1:9" s="41" customFormat="1" ht="237" customHeight="1" x14ac:dyDescent="0.35">
      <c r="A9" s="38" t="s">
        <v>187</v>
      </c>
      <c r="B9" s="38" t="s">
        <v>192</v>
      </c>
      <c r="C9" s="38" t="str">
        <f>'[1]TOUR #5'!A5</f>
        <v>Evaluate the increasing impact of the internet &amp; social media on the tourism &amp; hospitality sector.</v>
      </c>
      <c r="D9" s="38" t="str">
        <f>'[1]TOUR #5'!A8</f>
        <v>BUAD 358 - Global Trends in Tourism and Hospitality</v>
      </c>
      <c r="E9" s="38"/>
      <c r="F9" s="39">
        <f>'TOUR #5'!B24</f>
        <v>0.82750000000000001</v>
      </c>
      <c r="G9" s="40"/>
    </row>
    <row r="10" spans="1:9" s="41" customFormat="1" ht="62" x14ac:dyDescent="0.35">
      <c r="A10" s="38" t="s">
        <v>187</v>
      </c>
      <c r="B10" s="38" t="s">
        <v>193</v>
      </c>
      <c r="C10" s="38" t="str">
        <f>'[1]TOUR #6 - #7'!A5</f>
        <v>Integrate ethical principles into tourism and hospitality management.</v>
      </c>
      <c r="D10" s="38" t="str">
        <f>'[1]TOUR #6 - #7'!A9</f>
        <v>BUAD 449 - Sustainable Tourism and Stewardship</v>
      </c>
      <c r="E10" s="51"/>
      <c r="F10" s="52">
        <f>'TOUR #6 - #7'!B25</f>
        <v>0.8218333333333333</v>
      </c>
      <c r="G10" s="53"/>
      <c r="H10" s="51"/>
      <c r="I10" s="51"/>
    </row>
    <row r="11" spans="1:9" ht="193.5" customHeight="1" x14ac:dyDescent="0.35">
      <c r="A11" s="38" t="s">
        <v>187</v>
      </c>
      <c r="B11" s="38" t="s">
        <v>194</v>
      </c>
      <c r="C11" s="38" t="str">
        <f>'[1]TOUR #6 - #7'!A6</f>
        <v>Develop a sustainable tourism policy that addresses the quadruple bottom line - environmental, social, economic and cultural factors.</v>
      </c>
      <c r="D11" s="38" t="str">
        <f>'[1]TOUR #6 - #7'!A9</f>
        <v>BUAD 449 - Sustainable Tourism and Stewardship</v>
      </c>
      <c r="E11" s="51"/>
      <c r="F11" s="52"/>
      <c r="G11" s="53"/>
      <c r="H11" s="51"/>
      <c r="I11" s="51"/>
    </row>
  </sheetData>
  <mergeCells count="10">
    <mergeCell ref="E6:E8"/>
    <mergeCell ref="F6:F8"/>
    <mergeCell ref="G6:G8"/>
    <mergeCell ref="H6:H8"/>
    <mergeCell ref="I6:I8"/>
    <mergeCell ref="E10:E11"/>
    <mergeCell ref="F10:F11"/>
    <mergeCell ref="G10:G11"/>
    <mergeCell ref="H10:H11"/>
    <mergeCell ref="I10:I11"/>
  </mergeCells>
  <pageMargins left="0.75" right="0.75" top="1" bottom="1" header="0.5" footer="0.5"/>
  <pageSetup scale="10" fitToHeight="3" orientation="portrait" horizontalDpi="4294967292" verticalDpi="4294967292"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1F0CA-67E1-4550-9D67-9B2BD45430E5}">
  <dimension ref="A1:I44"/>
  <sheetViews>
    <sheetView view="pageBreakPreview" topLeftCell="A15" zoomScale="110" zoomScaleNormal="100" zoomScaleSheetLayoutView="110" workbookViewId="0">
      <selection activeCell="E10" sqref="E10:E11"/>
    </sheetView>
  </sheetViews>
  <sheetFormatPr defaultColWidth="10.83203125" defaultRowHeight="15.5" x14ac:dyDescent="0.35"/>
  <cols>
    <col min="1" max="1" width="14.5" style="18" customWidth="1"/>
    <col min="2" max="2" width="10.83203125" style="18"/>
    <col min="3" max="3" width="24.58203125" style="18" customWidth="1"/>
    <col min="4" max="4" width="24.83203125" style="18" customWidth="1"/>
    <col min="5"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0" width="24.83203125" style="18" customWidth="1"/>
    <col min="261"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16" width="24.83203125" style="18" customWidth="1"/>
    <col min="517"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2" width="24.83203125" style="18" customWidth="1"/>
    <col min="773"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28" width="24.83203125" style="18" customWidth="1"/>
    <col min="1029"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4" width="24.83203125" style="18" customWidth="1"/>
    <col min="1285"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0" width="24.83203125" style="18" customWidth="1"/>
    <col min="1541"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796" width="24.83203125" style="18" customWidth="1"/>
    <col min="1797"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2" width="24.83203125" style="18" customWidth="1"/>
    <col min="2053"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08" width="24.83203125" style="18" customWidth="1"/>
    <col min="2309"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4" width="24.83203125" style="18" customWidth="1"/>
    <col min="2565"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0" width="24.83203125" style="18" customWidth="1"/>
    <col min="2821"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76" width="24.83203125" style="18" customWidth="1"/>
    <col min="3077"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2" width="24.83203125" style="18" customWidth="1"/>
    <col min="3333"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88" width="24.83203125" style="18" customWidth="1"/>
    <col min="3589"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4" width="24.83203125" style="18" customWidth="1"/>
    <col min="3845"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0" width="24.83203125" style="18" customWidth="1"/>
    <col min="4101"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56" width="24.83203125" style="18" customWidth="1"/>
    <col min="4357"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2" width="24.83203125" style="18" customWidth="1"/>
    <col min="4613"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68" width="24.83203125" style="18" customWidth="1"/>
    <col min="4869"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4" width="24.83203125" style="18" customWidth="1"/>
    <col min="5125"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0" width="24.83203125" style="18" customWidth="1"/>
    <col min="5381"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36" width="24.83203125" style="18" customWidth="1"/>
    <col min="5637"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2" width="24.83203125" style="18" customWidth="1"/>
    <col min="5893"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48" width="24.83203125" style="18" customWidth="1"/>
    <col min="6149"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4" width="24.83203125" style="18" customWidth="1"/>
    <col min="6405"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0" width="24.83203125" style="18" customWidth="1"/>
    <col min="6661"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16" width="24.83203125" style="18" customWidth="1"/>
    <col min="6917"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2" width="24.83203125" style="18" customWidth="1"/>
    <col min="7173"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28" width="24.83203125" style="18" customWidth="1"/>
    <col min="7429"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4" width="24.83203125" style="18" customWidth="1"/>
    <col min="7685"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0" width="24.83203125" style="18" customWidth="1"/>
    <col min="7941"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196" width="24.83203125" style="18" customWidth="1"/>
    <col min="8197"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2" width="24.83203125" style="18" customWidth="1"/>
    <col min="8453"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08" width="24.83203125" style="18" customWidth="1"/>
    <col min="8709"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4" width="24.83203125" style="18" customWidth="1"/>
    <col min="8965"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0" width="24.83203125" style="18" customWidth="1"/>
    <col min="9221"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76" width="24.83203125" style="18" customWidth="1"/>
    <col min="9477"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2" width="24.83203125" style="18" customWidth="1"/>
    <col min="9733"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88" width="24.83203125" style="18" customWidth="1"/>
    <col min="9989"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4" width="24.83203125" style="18" customWidth="1"/>
    <col min="10245"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0" width="24.83203125" style="18" customWidth="1"/>
    <col min="10501"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56" width="24.83203125" style="18" customWidth="1"/>
    <col min="10757"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2" width="24.83203125" style="18" customWidth="1"/>
    <col min="11013"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68" width="24.83203125" style="18" customWidth="1"/>
    <col min="11269"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4" width="24.83203125" style="18" customWidth="1"/>
    <col min="11525"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0" width="24.83203125" style="18" customWidth="1"/>
    <col min="11781"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36" width="24.83203125" style="18" customWidth="1"/>
    <col min="12037"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2" width="24.83203125" style="18" customWidth="1"/>
    <col min="12293"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48" width="24.83203125" style="18" customWidth="1"/>
    <col min="12549"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4" width="24.83203125" style="18" customWidth="1"/>
    <col min="12805"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0" width="24.83203125" style="18" customWidth="1"/>
    <col min="13061"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16" width="24.83203125" style="18" customWidth="1"/>
    <col min="13317"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2" width="24.83203125" style="18" customWidth="1"/>
    <col min="13573"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28" width="24.83203125" style="18" customWidth="1"/>
    <col min="13829"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4" width="24.83203125" style="18" customWidth="1"/>
    <col min="14085"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0" width="24.83203125" style="18" customWidth="1"/>
    <col min="14341"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596" width="24.83203125" style="18" customWidth="1"/>
    <col min="14597"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2" width="24.83203125" style="18" customWidth="1"/>
    <col min="14853"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08" width="24.83203125" style="18" customWidth="1"/>
    <col min="15109"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4" width="24.83203125" style="18" customWidth="1"/>
    <col min="15365"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0" width="24.83203125" style="18" customWidth="1"/>
    <col min="15621"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76" width="24.83203125" style="18" customWidth="1"/>
    <col min="15877"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2" width="24.83203125" style="18" customWidth="1"/>
    <col min="16133" max="16136" width="10.83203125" style="18"/>
    <col min="16137" max="16137" width="27.83203125" style="18" customWidth="1"/>
    <col min="16138" max="16384" width="10.83203125" style="18"/>
  </cols>
  <sheetData>
    <row r="1" spans="1:9" s="16" customFormat="1" ht="20.5" x14ac:dyDescent="0.35">
      <c r="A1" s="15" t="s">
        <v>195</v>
      </c>
    </row>
    <row r="2" spans="1:9" s="16" customFormat="1" ht="20.5" x14ac:dyDescent="0.35">
      <c r="A2" s="15" t="s">
        <v>1</v>
      </c>
    </row>
    <row r="4" spans="1:9" x14ac:dyDescent="0.35">
      <c r="A4" s="17" t="s">
        <v>18</v>
      </c>
    </row>
    <row r="5" spans="1:9" x14ac:dyDescent="0.35">
      <c r="A5" s="18" t="s">
        <v>196</v>
      </c>
    </row>
    <row r="7" spans="1:9" x14ac:dyDescent="0.35">
      <c r="A7" s="17" t="s">
        <v>19</v>
      </c>
    </row>
    <row r="8" spans="1:9" x14ac:dyDescent="0.35">
      <c r="A8" s="18" t="s">
        <v>197</v>
      </c>
    </row>
    <row r="10" spans="1:9" x14ac:dyDescent="0.35">
      <c r="A10" s="17" t="s">
        <v>20</v>
      </c>
    </row>
    <row r="11" spans="1:9" ht="36.65" customHeight="1" x14ac:dyDescent="0.35">
      <c r="A11" s="54" t="s">
        <v>198</v>
      </c>
      <c r="B11" s="54"/>
      <c r="C11" s="54"/>
      <c r="D11" s="54"/>
      <c r="E11" s="54"/>
      <c r="F11" s="54"/>
      <c r="G11" s="54"/>
      <c r="H11" s="54"/>
      <c r="I11" s="10"/>
    </row>
    <row r="13" spans="1:9" x14ac:dyDescent="0.35">
      <c r="A13" s="17" t="s">
        <v>8</v>
      </c>
    </row>
    <row r="14" spans="1:9" x14ac:dyDescent="0.35">
      <c r="A14" s="17" t="s">
        <v>9</v>
      </c>
      <c r="B14" s="50">
        <v>0.75</v>
      </c>
    </row>
    <row r="15" spans="1:9" ht="46.5" x14ac:dyDescent="0.35">
      <c r="A15" s="17" t="s">
        <v>10</v>
      </c>
      <c r="B15" s="30" t="s">
        <v>32</v>
      </c>
      <c r="C15" s="19" t="s">
        <v>36</v>
      </c>
    </row>
    <row r="16" spans="1:9" x14ac:dyDescent="0.35">
      <c r="A16" s="17" t="s">
        <v>11</v>
      </c>
      <c r="B16" s="50">
        <v>0.75</v>
      </c>
    </row>
    <row r="17" spans="1:2" x14ac:dyDescent="0.35">
      <c r="A17" s="17" t="s">
        <v>12</v>
      </c>
      <c r="B17" s="50">
        <v>0.7</v>
      </c>
    </row>
    <row r="18" spans="1:2" x14ac:dyDescent="0.35">
      <c r="A18" s="3" t="s">
        <v>13</v>
      </c>
      <c r="B18" s="43">
        <f>'[2]Fall 2021'!$J$59</f>
        <v>0.71</v>
      </c>
    </row>
    <row r="19" spans="1:2" x14ac:dyDescent="0.35">
      <c r="A19" s="3" t="s">
        <v>14</v>
      </c>
      <c r="B19" s="43">
        <f>'[2]Winter 2022'!$J$83</f>
        <v>0.8</v>
      </c>
    </row>
    <row r="20" spans="1:2" x14ac:dyDescent="0.35">
      <c r="A20" s="3" t="s">
        <v>68</v>
      </c>
      <c r="B20" s="43">
        <v>0.78</v>
      </c>
    </row>
    <row r="21" spans="1:2" x14ac:dyDescent="0.35">
      <c r="A21" s="3" t="s">
        <v>69</v>
      </c>
      <c r="B21" s="43">
        <v>0.79500000000000004</v>
      </c>
    </row>
    <row r="22" spans="1:2" x14ac:dyDescent="0.35">
      <c r="A22" s="3" t="s">
        <v>72</v>
      </c>
      <c r="B22" s="43">
        <v>0.72</v>
      </c>
    </row>
    <row r="23" spans="1:2" ht="16" thickBot="1" x14ac:dyDescent="0.4">
      <c r="A23" s="3" t="s">
        <v>73</v>
      </c>
      <c r="B23" s="43">
        <v>0.70589999999999997</v>
      </c>
    </row>
    <row r="24" spans="1:2" ht="16.5" thickTop="1" thickBot="1" x14ac:dyDescent="0.4">
      <c r="A24" s="5" t="s">
        <v>15</v>
      </c>
      <c r="B24" s="44">
        <f>AVERAGE(B14,B16,B17,B18,B19,B20,B21,B22,B23)</f>
        <v>0.74565555555555552</v>
      </c>
    </row>
    <row r="25" spans="1:2" ht="16" thickTop="1" x14ac:dyDescent="0.35">
      <c r="A25" s="20"/>
      <c r="B25" s="49"/>
    </row>
    <row r="26" spans="1:2" x14ac:dyDescent="0.35">
      <c r="A26" s="20"/>
      <c r="B26" s="45"/>
    </row>
    <row r="27" spans="1:2" x14ac:dyDescent="0.35">
      <c r="B27" s="45"/>
    </row>
    <row r="41" spans="1:1" x14ac:dyDescent="0.35">
      <c r="A41" s="17" t="s">
        <v>16</v>
      </c>
    </row>
    <row r="42" spans="1:1" x14ac:dyDescent="0.35">
      <c r="A42" s="17"/>
    </row>
    <row r="43" spans="1:1" x14ac:dyDescent="0.35">
      <c r="A43" s="47"/>
    </row>
    <row r="44" spans="1:1" x14ac:dyDescent="0.35">
      <c r="A44" s="17" t="s">
        <v>17</v>
      </c>
    </row>
  </sheetData>
  <mergeCells count="1">
    <mergeCell ref="A11:H11"/>
  </mergeCells>
  <pageMargins left="0.7" right="0.7" top="0.75" bottom="0.75" header="0.3" footer="0.3"/>
  <pageSetup scale="53"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E81A0-BF34-44BC-A9BB-06573202BF6B}">
  <dimension ref="A1:I46"/>
  <sheetViews>
    <sheetView view="pageBreakPreview" topLeftCell="A24" zoomScale="110" zoomScaleNormal="100" zoomScaleSheetLayoutView="110" workbookViewId="0">
      <selection activeCell="E10" sqref="E10:E11"/>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195</v>
      </c>
    </row>
    <row r="2" spans="1:9" s="16" customFormat="1" ht="20.5" x14ac:dyDescent="0.35">
      <c r="A2" s="15" t="s">
        <v>1</v>
      </c>
    </row>
    <row r="4" spans="1:9" x14ac:dyDescent="0.35">
      <c r="A4" s="17" t="s">
        <v>18</v>
      </c>
    </row>
    <row r="5" spans="1:9" x14ac:dyDescent="0.35">
      <c r="A5" s="18" t="s">
        <v>199</v>
      </c>
    </row>
    <row r="6" spans="1:9" x14ac:dyDescent="0.35">
      <c r="A6" s="18" t="s">
        <v>200</v>
      </c>
    </row>
    <row r="7" spans="1:9" x14ac:dyDescent="0.35">
      <c r="A7" s="18" t="s">
        <v>201</v>
      </c>
    </row>
    <row r="9" spans="1:9" x14ac:dyDescent="0.35">
      <c r="A9" s="17" t="s">
        <v>19</v>
      </c>
    </row>
    <row r="10" spans="1:9" x14ac:dyDescent="0.35">
      <c r="A10" s="18" t="s">
        <v>202</v>
      </c>
    </row>
    <row r="12" spans="1:9" x14ac:dyDescent="0.35">
      <c r="A12" s="17" t="s">
        <v>20</v>
      </c>
    </row>
    <row r="13" spans="1:9" ht="29.15" customHeight="1" x14ac:dyDescent="0.35">
      <c r="A13" s="54" t="s">
        <v>203</v>
      </c>
      <c r="B13" s="54"/>
      <c r="C13" s="54"/>
      <c r="D13" s="54"/>
      <c r="E13" s="54"/>
      <c r="F13" s="54"/>
      <c r="G13" s="54"/>
      <c r="H13" s="54"/>
      <c r="I13" s="10"/>
    </row>
    <row r="15" spans="1:9" x14ac:dyDescent="0.35">
      <c r="A15" s="17" t="s">
        <v>8</v>
      </c>
    </row>
    <row r="16" spans="1:9" x14ac:dyDescent="0.35">
      <c r="A16" s="17" t="s">
        <v>9</v>
      </c>
      <c r="B16" s="30">
        <v>0.78</v>
      </c>
      <c r="C16" s="19"/>
    </row>
    <row r="17" spans="1:3" ht="46.5" x14ac:dyDescent="0.35">
      <c r="A17" s="17" t="s">
        <v>10</v>
      </c>
      <c r="B17" s="30" t="s">
        <v>32</v>
      </c>
      <c r="C17" s="19" t="s">
        <v>36</v>
      </c>
    </row>
    <row r="18" spans="1:3" x14ac:dyDescent="0.35">
      <c r="A18" s="17" t="s">
        <v>11</v>
      </c>
      <c r="B18" s="30">
        <v>0.79369999999999996</v>
      </c>
      <c r="C18" s="19"/>
    </row>
    <row r="19" spans="1:3" ht="46.5" x14ac:dyDescent="0.35">
      <c r="A19" s="17" t="s">
        <v>12</v>
      </c>
      <c r="B19" s="30" t="s">
        <v>32</v>
      </c>
      <c r="C19" s="19" t="s">
        <v>91</v>
      </c>
    </row>
    <row r="20" spans="1:3" x14ac:dyDescent="0.35">
      <c r="A20" s="3" t="s">
        <v>13</v>
      </c>
      <c r="B20" s="43">
        <f>'[2]Fall 2021'!$J$62</f>
        <v>0.79</v>
      </c>
      <c r="C20" s="19"/>
    </row>
    <row r="21" spans="1:3" ht="46.5" x14ac:dyDescent="0.35">
      <c r="A21" s="3" t="s">
        <v>14</v>
      </c>
      <c r="B21" s="30" t="s">
        <v>32</v>
      </c>
      <c r="C21" s="19" t="s">
        <v>92</v>
      </c>
    </row>
    <row r="22" spans="1:3" x14ac:dyDescent="0.35">
      <c r="A22" s="3" t="s">
        <v>68</v>
      </c>
      <c r="B22" s="30">
        <v>0.78920000000000001</v>
      </c>
      <c r="C22" s="19"/>
    </row>
    <row r="23" spans="1:3" ht="46.5" x14ac:dyDescent="0.35">
      <c r="A23" s="3" t="s">
        <v>69</v>
      </c>
      <c r="B23" s="30" t="s">
        <v>32</v>
      </c>
      <c r="C23" s="19" t="s">
        <v>93</v>
      </c>
    </row>
    <row r="24" spans="1:3" ht="31" x14ac:dyDescent="0.35">
      <c r="A24" s="3" t="s">
        <v>72</v>
      </c>
      <c r="B24" s="30">
        <v>0.84399999999999997</v>
      </c>
      <c r="C24" s="19" t="s">
        <v>204</v>
      </c>
    </row>
    <row r="25" spans="1:3" ht="47" thickBot="1" x14ac:dyDescent="0.4">
      <c r="A25" s="3" t="s">
        <v>73</v>
      </c>
      <c r="B25" s="30" t="s">
        <v>32</v>
      </c>
      <c r="C25" s="19" t="s">
        <v>94</v>
      </c>
    </row>
    <row r="26" spans="1:3" ht="16.5" thickTop="1" thickBot="1" x14ac:dyDescent="0.4">
      <c r="A26" s="5" t="s">
        <v>15</v>
      </c>
      <c r="B26" s="44">
        <f>AVERAGE(B16,B18,B20,B22,B24)</f>
        <v>0.79937999999999998</v>
      </c>
    </row>
    <row r="27" spans="1:3" ht="16" thickTop="1" x14ac:dyDescent="0.35">
      <c r="A27" s="20"/>
      <c r="B27" s="45"/>
    </row>
    <row r="28" spans="1:3" x14ac:dyDescent="0.35">
      <c r="A28" s="20"/>
      <c r="B28" s="45"/>
    </row>
    <row r="29" spans="1:3" x14ac:dyDescent="0.35">
      <c r="B29" s="45"/>
    </row>
    <row r="43" spans="1:1" x14ac:dyDescent="0.35">
      <c r="A43" s="17" t="s">
        <v>16</v>
      </c>
    </row>
    <row r="44" spans="1:1" x14ac:dyDescent="0.35">
      <c r="A44" s="17"/>
    </row>
    <row r="45" spans="1:1" x14ac:dyDescent="0.35">
      <c r="A45" s="47"/>
    </row>
    <row r="46" spans="1:1" x14ac:dyDescent="0.35">
      <c r="A46" s="17" t="s">
        <v>17</v>
      </c>
    </row>
  </sheetData>
  <mergeCells count="1">
    <mergeCell ref="A13:H13"/>
  </mergeCells>
  <pageMargins left="0.7" right="0.7" top="0.75" bottom="0.75" header="0.3" footer="0.3"/>
  <pageSetup scale="58"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1C62F-2FC4-47D0-AFDC-4E3057EE362D}">
  <dimension ref="A1:I44"/>
  <sheetViews>
    <sheetView view="pageBreakPreview" topLeftCell="A19" zoomScale="110" zoomScaleNormal="100" zoomScaleSheetLayoutView="110" workbookViewId="0">
      <selection activeCell="E10" sqref="E10:E11"/>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195</v>
      </c>
    </row>
    <row r="2" spans="1:9" s="16" customFormat="1" ht="20.5" x14ac:dyDescent="0.35">
      <c r="A2" s="15" t="s">
        <v>1</v>
      </c>
    </row>
    <row r="4" spans="1:9" x14ac:dyDescent="0.35">
      <c r="A4" s="17" t="s">
        <v>18</v>
      </c>
    </row>
    <row r="5" spans="1:9" x14ac:dyDescent="0.35">
      <c r="A5" s="18" t="s">
        <v>205</v>
      </c>
    </row>
    <row r="7" spans="1:9" x14ac:dyDescent="0.35">
      <c r="A7" s="17" t="s">
        <v>19</v>
      </c>
    </row>
    <row r="8" spans="1:9" x14ac:dyDescent="0.35">
      <c r="A8" s="18" t="s">
        <v>206</v>
      </c>
    </row>
    <row r="10" spans="1:9" x14ac:dyDescent="0.35">
      <c r="A10" s="17" t="s">
        <v>20</v>
      </c>
    </row>
    <row r="11" spans="1:9" ht="36.65" customHeight="1" x14ac:dyDescent="0.35">
      <c r="A11" s="54" t="s">
        <v>207</v>
      </c>
      <c r="B11" s="54"/>
      <c r="C11" s="54"/>
      <c r="D11" s="54"/>
      <c r="E11" s="54"/>
      <c r="F11" s="54"/>
      <c r="G11" s="54"/>
      <c r="H11" s="54"/>
      <c r="I11" s="10"/>
    </row>
    <row r="13" spans="1:9" x14ac:dyDescent="0.35">
      <c r="A13" s="17" t="s">
        <v>8</v>
      </c>
    </row>
    <row r="14" spans="1:9" ht="31" x14ac:dyDescent="0.35">
      <c r="A14" s="17" t="s">
        <v>9</v>
      </c>
      <c r="B14" s="30" t="s">
        <v>32</v>
      </c>
      <c r="C14" s="19" t="s">
        <v>83</v>
      </c>
    </row>
    <row r="15" spans="1:9" ht="46.5" x14ac:dyDescent="0.35">
      <c r="A15" s="17" t="s">
        <v>10</v>
      </c>
      <c r="B15" s="30" t="s">
        <v>32</v>
      </c>
      <c r="C15" s="19" t="s">
        <v>36</v>
      </c>
    </row>
    <row r="16" spans="1:9" ht="31" x14ac:dyDescent="0.35">
      <c r="A16" s="17" t="s">
        <v>11</v>
      </c>
      <c r="B16" s="30" t="s">
        <v>32</v>
      </c>
      <c r="C16" s="19" t="s">
        <v>84</v>
      </c>
    </row>
    <row r="17" spans="1:3" x14ac:dyDescent="0.35">
      <c r="A17" s="17" t="s">
        <v>12</v>
      </c>
      <c r="B17" s="30">
        <v>0.81</v>
      </c>
      <c r="C17" s="19"/>
    </row>
    <row r="18" spans="1:3" ht="31" x14ac:dyDescent="0.35">
      <c r="A18" s="3" t="s">
        <v>13</v>
      </c>
      <c r="B18" s="30" t="s">
        <v>32</v>
      </c>
      <c r="C18" s="19" t="s">
        <v>85</v>
      </c>
    </row>
    <row r="19" spans="1:3" ht="46.5" x14ac:dyDescent="0.35">
      <c r="A19" s="3" t="s">
        <v>14</v>
      </c>
      <c r="B19" s="30" t="s">
        <v>32</v>
      </c>
      <c r="C19" s="19" t="s">
        <v>92</v>
      </c>
    </row>
    <row r="20" spans="1:3" ht="31" x14ac:dyDescent="0.35">
      <c r="A20" s="3" t="s">
        <v>68</v>
      </c>
      <c r="B20" s="30" t="s">
        <v>32</v>
      </c>
      <c r="C20" s="19" t="s">
        <v>86</v>
      </c>
    </row>
    <row r="21" spans="1:3" x14ac:dyDescent="0.35">
      <c r="A21" s="3" t="s">
        <v>69</v>
      </c>
      <c r="B21" s="30">
        <v>0.84499999999999997</v>
      </c>
      <c r="C21" s="19"/>
    </row>
    <row r="22" spans="1:3" ht="31" x14ac:dyDescent="0.35">
      <c r="A22" s="3" t="s">
        <v>72</v>
      </c>
      <c r="B22" s="30" t="s">
        <v>32</v>
      </c>
      <c r="C22" s="19" t="s">
        <v>110</v>
      </c>
    </row>
    <row r="23" spans="1:3" ht="47" thickBot="1" x14ac:dyDescent="0.4">
      <c r="A23" s="3" t="s">
        <v>73</v>
      </c>
      <c r="B23" s="30" t="s">
        <v>32</v>
      </c>
      <c r="C23" s="19" t="s">
        <v>114</v>
      </c>
    </row>
    <row r="24" spans="1:3" ht="16.5" thickTop="1" thickBot="1" x14ac:dyDescent="0.4">
      <c r="A24" s="5" t="s">
        <v>15</v>
      </c>
      <c r="B24" s="44">
        <f>AVERAGE(B17,B21,B23)</f>
        <v>0.82750000000000001</v>
      </c>
    </row>
    <row r="25" spans="1:3" ht="16" thickTop="1" x14ac:dyDescent="0.35">
      <c r="A25" s="20"/>
      <c r="B25" s="49"/>
    </row>
    <row r="26" spans="1:3" x14ac:dyDescent="0.35">
      <c r="A26" s="20"/>
      <c r="B26" s="45"/>
    </row>
    <row r="27" spans="1:3" x14ac:dyDescent="0.35">
      <c r="B27" s="45"/>
    </row>
    <row r="41" spans="1:1" x14ac:dyDescent="0.35">
      <c r="A41" s="17" t="s">
        <v>16</v>
      </c>
    </row>
    <row r="42" spans="1:1" x14ac:dyDescent="0.35">
      <c r="A42" s="17"/>
    </row>
    <row r="43" spans="1:1" x14ac:dyDescent="0.35">
      <c r="A43" s="47"/>
    </row>
    <row r="44" spans="1:1" x14ac:dyDescent="0.35">
      <c r="A44" s="17" t="s">
        <v>17</v>
      </c>
    </row>
  </sheetData>
  <mergeCells count="1">
    <mergeCell ref="A11:H11"/>
  </mergeCells>
  <pageMargins left="0.7" right="0.7" top="0.75" bottom="0.75" header="0.3" footer="0.3"/>
  <pageSetup scale="58"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76A97-8378-4D50-BE10-28E0196620C0}">
  <dimension ref="A1:I45"/>
  <sheetViews>
    <sheetView view="pageBreakPreview" topLeftCell="A20" zoomScale="110" zoomScaleNormal="100" zoomScaleSheetLayoutView="110" workbookViewId="0">
      <selection activeCell="E10" sqref="E10:E11"/>
    </sheetView>
  </sheetViews>
  <sheetFormatPr defaultColWidth="10.83203125" defaultRowHeight="15.5" x14ac:dyDescent="0.35"/>
  <cols>
    <col min="1" max="1" width="14.5" style="18" customWidth="1"/>
    <col min="2" max="2" width="10.83203125" style="18"/>
    <col min="3" max="3" width="24.58203125" style="18" customWidth="1"/>
    <col min="4" max="8" width="10.83203125" style="18"/>
    <col min="9" max="9" width="27.83203125" style="18" customWidth="1"/>
    <col min="10" max="256" width="10.83203125" style="18"/>
    <col min="257" max="257" width="14.5" style="18" customWidth="1"/>
    <col min="258" max="258" width="10.83203125" style="18"/>
    <col min="259" max="259" width="24.58203125" style="18" customWidth="1"/>
    <col min="260" max="264" width="10.83203125" style="18"/>
    <col min="265" max="265" width="27.83203125" style="18" customWidth="1"/>
    <col min="266" max="512" width="10.83203125" style="18"/>
    <col min="513" max="513" width="14.5" style="18" customWidth="1"/>
    <col min="514" max="514" width="10.83203125" style="18"/>
    <col min="515" max="515" width="24.58203125" style="18" customWidth="1"/>
    <col min="516" max="520" width="10.83203125" style="18"/>
    <col min="521" max="521" width="27.83203125" style="18" customWidth="1"/>
    <col min="522" max="768" width="10.83203125" style="18"/>
    <col min="769" max="769" width="14.5" style="18" customWidth="1"/>
    <col min="770" max="770" width="10.83203125" style="18"/>
    <col min="771" max="771" width="24.58203125" style="18" customWidth="1"/>
    <col min="772" max="776" width="10.83203125" style="18"/>
    <col min="777" max="777" width="27.83203125" style="18" customWidth="1"/>
    <col min="778" max="1024" width="10.83203125" style="18"/>
    <col min="1025" max="1025" width="14.5" style="18" customWidth="1"/>
    <col min="1026" max="1026" width="10.83203125" style="18"/>
    <col min="1027" max="1027" width="24.58203125" style="18" customWidth="1"/>
    <col min="1028" max="1032" width="10.83203125" style="18"/>
    <col min="1033" max="1033" width="27.83203125" style="18" customWidth="1"/>
    <col min="1034" max="1280" width="10.83203125" style="18"/>
    <col min="1281" max="1281" width="14.5" style="18" customWidth="1"/>
    <col min="1282" max="1282" width="10.83203125" style="18"/>
    <col min="1283" max="1283" width="24.58203125" style="18" customWidth="1"/>
    <col min="1284" max="1288" width="10.83203125" style="18"/>
    <col min="1289" max="1289" width="27.83203125" style="18" customWidth="1"/>
    <col min="1290" max="1536" width="10.83203125" style="18"/>
    <col min="1537" max="1537" width="14.5" style="18" customWidth="1"/>
    <col min="1538" max="1538" width="10.83203125" style="18"/>
    <col min="1539" max="1539" width="24.58203125" style="18" customWidth="1"/>
    <col min="1540" max="1544" width="10.83203125" style="18"/>
    <col min="1545" max="1545" width="27.83203125" style="18" customWidth="1"/>
    <col min="1546" max="1792" width="10.83203125" style="18"/>
    <col min="1793" max="1793" width="14.5" style="18" customWidth="1"/>
    <col min="1794" max="1794" width="10.83203125" style="18"/>
    <col min="1795" max="1795" width="24.58203125" style="18" customWidth="1"/>
    <col min="1796" max="1800" width="10.83203125" style="18"/>
    <col min="1801" max="1801" width="27.83203125" style="18" customWidth="1"/>
    <col min="1802" max="2048" width="10.83203125" style="18"/>
    <col min="2049" max="2049" width="14.5" style="18" customWidth="1"/>
    <col min="2050" max="2050" width="10.83203125" style="18"/>
    <col min="2051" max="2051" width="24.58203125" style="18" customWidth="1"/>
    <col min="2052" max="2056" width="10.83203125" style="18"/>
    <col min="2057" max="2057" width="27.83203125" style="18" customWidth="1"/>
    <col min="2058" max="2304" width="10.83203125" style="18"/>
    <col min="2305" max="2305" width="14.5" style="18" customWidth="1"/>
    <col min="2306" max="2306" width="10.83203125" style="18"/>
    <col min="2307" max="2307" width="24.58203125" style="18" customWidth="1"/>
    <col min="2308" max="2312" width="10.83203125" style="18"/>
    <col min="2313" max="2313" width="27.83203125" style="18" customWidth="1"/>
    <col min="2314" max="2560" width="10.83203125" style="18"/>
    <col min="2561" max="2561" width="14.5" style="18" customWidth="1"/>
    <col min="2562" max="2562" width="10.83203125" style="18"/>
    <col min="2563" max="2563" width="24.58203125" style="18" customWidth="1"/>
    <col min="2564" max="2568" width="10.83203125" style="18"/>
    <col min="2569" max="2569" width="27.83203125" style="18" customWidth="1"/>
    <col min="2570" max="2816" width="10.83203125" style="18"/>
    <col min="2817" max="2817" width="14.5" style="18" customWidth="1"/>
    <col min="2818" max="2818" width="10.83203125" style="18"/>
    <col min="2819" max="2819" width="24.58203125" style="18" customWidth="1"/>
    <col min="2820" max="2824" width="10.83203125" style="18"/>
    <col min="2825" max="2825" width="27.83203125" style="18" customWidth="1"/>
    <col min="2826" max="3072" width="10.83203125" style="18"/>
    <col min="3073" max="3073" width="14.5" style="18" customWidth="1"/>
    <col min="3074" max="3074" width="10.83203125" style="18"/>
    <col min="3075" max="3075" width="24.58203125" style="18" customWidth="1"/>
    <col min="3076" max="3080" width="10.83203125" style="18"/>
    <col min="3081" max="3081" width="27.83203125" style="18" customWidth="1"/>
    <col min="3082" max="3328" width="10.83203125" style="18"/>
    <col min="3329" max="3329" width="14.5" style="18" customWidth="1"/>
    <col min="3330" max="3330" width="10.83203125" style="18"/>
    <col min="3331" max="3331" width="24.58203125" style="18" customWidth="1"/>
    <col min="3332" max="3336" width="10.83203125" style="18"/>
    <col min="3337" max="3337" width="27.83203125" style="18" customWidth="1"/>
    <col min="3338" max="3584" width="10.83203125" style="18"/>
    <col min="3585" max="3585" width="14.5" style="18" customWidth="1"/>
    <col min="3586" max="3586" width="10.83203125" style="18"/>
    <col min="3587" max="3587" width="24.58203125" style="18" customWidth="1"/>
    <col min="3588" max="3592" width="10.83203125" style="18"/>
    <col min="3593" max="3593" width="27.83203125" style="18" customWidth="1"/>
    <col min="3594" max="3840" width="10.83203125" style="18"/>
    <col min="3841" max="3841" width="14.5" style="18" customWidth="1"/>
    <col min="3842" max="3842" width="10.83203125" style="18"/>
    <col min="3843" max="3843" width="24.58203125" style="18" customWidth="1"/>
    <col min="3844" max="3848" width="10.83203125" style="18"/>
    <col min="3849" max="3849" width="27.83203125" style="18" customWidth="1"/>
    <col min="3850" max="4096" width="10.83203125" style="18"/>
    <col min="4097" max="4097" width="14.5" style="18" customWidth="1"/>
    <col min="4098" max="4098" width="10.83203125" style="18"/>
    <col min="4099" max="4099" width="24.58203125" style="18" customWidth="1"/>
    <col min="4100" max="4104" width="10.83203125" style="18"/>
    <col min="4105" max="4105" width="27.83203125" style="18" customWidth="1"/>
    <col min="4106" max="4352" width="10.83203125" style="18"/>
    <col min="4353" max="4353" width="14.5" style="18" customWidth="1"/>
    <col min="4354" max="4354" width="10.83203125" style="18"/>
    <col min="4355" max="4355" width="24.58203125" style="18" customWidth="1"/>
    <col min="4356" max="4360" width="10.83203125" style="18"/>
    <col min="4361" max="4361" width="27.83203125" style="18" customWidth="1"/>
    <col min="4362" max="4608" width="10.83203125" style="18"/>
    <col min="4609" max="4609" width="14.5" style="18" customWidth="1"/>
    <col min="4610" max="4610" width="10.83203125" style="18"/>
    <col min="4611" max="4611" width="24.58203125" style="18" customWidth="1"/>
    <col min="4612" max="4616" width="10.83203125" style="18"/>
    <col min="4617" max="4617" width="27.83203125" style="18" customWidth="1"/>
    <col min="4618" max="4864" width="10.83203125" style="18"/>
    <col min="4865" max="4865" width="14.5" style="18" customWidth="1"/>
    <col min="4866" max="4866" width="10.83203125" style="18"/>
    <col min="4867" max="4867" width="24.58203125" style="18" customWidth="1"/>
    <col min="4868" max="4872" width="10.83203125" style="18"/>
    <col min="4873" max="4873" width="27.83203125" style="18" customWidth="1"/>
    <col min="4874" max="5120" width="10.83203125" style="18"/>
    <col min="5121" max="5121" width="14.5" style="18" customWidth="1"/>
    <col min="5122" max="5122" width="10.83203125" style="18"/>
    <col min="5123" max="5123" width="24.58203125" style="18" customWidth="1"/>
    <col min="5124" max="5128" width="10.83203125" style="18"/>
    <col min="5129" max="5129" width="27.83203125" style="18" customWidth="1"/>
    <col min="5130" max="5376" width="10.83203125" style="18"/>
    <col min="5377" max="5377" width="14.5" style="18" customWidth="1"/>
    <col min="5378" max="5378" width="10.83203125" style="18"/>
    <col min="5379" max="5379" width="24.58203125" style="18" customWidth="1"/>
    <col min="5380" max="5384" width="10.83203125" style="18"/>
    <col min="5385" max="5385" width="27.83203125" style="18" customWidth="1"/>
    <col min="5386" max="5632" width="10.83203125" style="18"/>
    <col min="5633" max="5633" width="14.5" style="18" customWidth="1"/>
    <col min="5634" max="5634" width="10.83203125" style="18"/>
    <col min="5635" max="5635" width="24.58203125" style="18" customWidth="1"/>
    <col min="5636" max="5640" width="10.83203125" style="18"/>
    <col min="5641" max="5641" width="27.83203125" style="18" customWidth="1"/>
    <col min="5642" max="5888" width="10.83203125" style="18"/>
    <col min="5889" max="5889" width="14.5" style="18" customWidth="1"/>
    <col min="5890" max="5890" width="10.83203125" style="18"/>
    <col min="5891" max="5891" width="24.58203125" style="18" customWidth="1"/>
    <col min="5892" max="5896" width="10.83203125" style="18"/>
    <col min="5897" max="5897" width="27.83203125" style="18" customWidth="1"/>
    <col min="5898" max="6144" width="10.83203125" style="18"/>
    <col min="6145" max="6145" width="14.5" style="18" customWidth="1"/>
    <col min="6146" max="6146" width="10.83203125" style="18"/>
    <col min="6147" max="6147" width="24.58203125" style="18" customWidth="1"/>
    <col min="6148" max="6152" width="10.83203125" style="18"/>
    <col min="6153" max="6153" width="27.83203125" style="18" customWidth="1"/>
    <col min="6154" max="6400" width="10.83203125" style="18"/>
    <col min="6401" max="6401" width="14.5" style="18" customWidth="1"/>
    <col min="6402" max="6402" width="10.83203125" style="18"/>
    <col min="6403" max="6403" width="24.58203125" style="18" customWidth="1"/>
    <col min="6404" max="6408" width="10.83203125" style="18"/>
    <col min="6409" max="6409" width="27.83203125" style="18" customWidth="1"/>
    <col min="6410" max="6656" width="10.83203125" style="18"/>
    <col min="6657" max="6657" width="14.5" style="18" customWidth="1"/>
    <col min="6658" max="6658" width="10.83203125" style="18"/>
    <col min="6659" max="6659" width="24.58203125" style="18" customWidth="1"/>
    <col min="6660" max="6664" width="10.83203125" style="18"/>
    <col min="6665" max="6665" width="27.83203125" style="18" customWidth="1"/>
    <col min="6666" max="6912" width="10.83203125" style="18"/>
    <col min="6913" max="6913" width="14.5" style="18" customWidth="1"/>
    <col min="6914" max="6914" width="10.83203125" style="18"/>
    <col min="6915" max="6915" width="24.58203125" style="18" customWidth="1"/>
    <col min="6916" max="6920" width="10.83203125" style="18"/>
    <col min="6921" max="6921" width="27.83203125" style="18" customWidth="1"/>
    <col min="6922" max="7168" width="10.83203125" style="18"/>
    <col min="7169" max="7169" width="14.5" style="18" customWidth="1"/>
    <col min="7170" max="7170" width="10.83203125" style="18"/>
    <col min="7171" max="7171" width="24.58203125" style="18" customWidth="1"/>
    <col min="7172" max="7176" width="10.83203125" style="18"/>
    <col min="7177" max="7177" width="27.83203125" style="18" customWidth="1"/>
    <col min="7178" max="7424" width="10.83203125" style="18"/>
    <col min="7425" max="7425" width="14.5" style="18" customWidth="1"/>
    <col min="7426" max="7426" width="10.83203125" style="18"/>
    <col min="7427" max="7427" width="24.58203125" style="18" customWidth="1"/>
    <col min="7428" max="7432" width="10.83203125" style="18"/>
    <col min="7433" max="7433" width="27.83203125" style="18" customWidth="1"/>
    <col min="7434" max="7680" width="10.83203125" style="18"/>
    <col min="7681" max="7681" width="14.5" style="18" customWidth="1"/>
    <col min="7682" max="7682" width="10.83203125" style="18"/>
    <col min="7683" max="7683" width="24.58203125" style="18" customWidth="1"/>
    <col min="7684" max="7688" width="10.83203125" style="18"/>
    <col min="7689" max="7689" width="27.83203125" style="18" customWidth="1"/>
    <col min="7690" max="7936" width="10.83203125" style="18"/>
    <col min="7937" max="7937" width="14.5" style="18" customWidth="1"/>
    <col min="7938" max="7938" width="10.83203125" style="18"/>
    <col min="7939" max="7939" width="24.58203125" style="18" customWidth="1"/>
    <col min="7940" max="7944" width="10.83203125" style="18"/>
    <col min="7945" max="7945" width="27.83203125" style="18" customWidth="1"/>
    <col min="7946" max="8192" width="10.83203125" style="18"/>
    <col min="8193" max="8193" width="14.5" style="18" customWidth="1"/>
    <col min="8194" max="8194" width="10.83203125" style="18"/>
    <col min="8195" max="8195" width="24.58203125" style="18" customWidth="1"/>
    <col min="8196" max="8200" width="10.83203125" style="18"/>
    <col min="8201" max="8201" width="27.83203125" style="18" customWidth="1"/>
    <col min="8202" max="8448" width="10.83203125" style="18"/>
    <col min="8449" max="8449" width="14.5" style="18" customWidth="1"/>
    <col min="8450" max="8450" width="10.83203125" style="18"/>
    <col min="8451" max="8451" width="24.58203125" style="18" customWidth="1"/>
    <col min="8452" max="8456" width="10.83203125" style="18"/>
    <col min="8457" max="8457" width="27.83203125" style="18" customWidth="1"/>
    <col min="8458" max="8704" width="10.83203125" style="18"/>
    <col min="8705" max="8705" width="14.5" style="18" customWidth="1"/>
    <col min="8706" max="8706" width="10.83203125" style="18"/>
    <col min="8707" max="8707" width="24.58203125" style="18" customWidth="1"/>
    <col min="8708" max="8712" width="10.83203125" style="18"/>
    <col min="8713" max="8713" width="27.83203125" style="18" customWidth="1"/>
    <col min="8714" max="8960" width="10.83203125" style="18"/>
    <col min="8961" max="8961" width="14.5" style="18" customWidth="1"/>
    <col min="8962" max="8962" width="10.83203125" style="18"/>
    <col min="8963" max="8963" width="24.58203125" style="18" customWidth="1"/>
    <col min="8964" max="8968" width="10.83203125" style="18"/>
    <col min="8969" max="8969" width="27.83203125" style="18" customWidth="1"/>
    <col min="8970" max="9216" width="10.83203125" style="18"/>
    <col min="9217" max="9217" width="14.5" style="18" customWidth="1"/>
    <col min="9218" max="9218" width="10.83203125" style="18"/>
    <col min="9219" max="9219" width="24.58203125" style="18" customWidth="1"/>
    <col min="9220" max="9224" width="10.83203125" style="18"/>
    <col min="9225" max="9225" width="27.83203125" style="18" customWidth="1"/>
    <col min="9226" max="9472" width="10.83203125" style="18"/>
    <col min="9473" max="9473" width="14.5" style="18" customWidth="1"/>
    <col min="9474" max="9474" width="10.83203125" style="18"/>
    <col min="9475" max="9475" width="24.58203125" style="18" customWidth="1"/>
    <col min="9476" max="9480" width="10.83203125" style="18"/>
    <col min="9481" max="9481" width="27.83203125" style="18" customWidth="1"/>
    <col min="9482" max="9728" width="10.83203125" style="18"/>
    <col min="9729" max="9729" width="14.5" style="18" customWidth="1"/>
    <col min="9730" max="9730" width="10.83203125" style="18"/>
    <col min="9731" max="9731" width="24.58203125" style="18" customWidth="1"/>
    <col min="9732" max="9736" width="10.83203125" style="18"/>
    <col min="9737" max="9737" width="27.83203125" style="18" customWidth="1"/>
    <col min="9738" max="9984" width="10.83203125" style="18"/>
    <col min="9985" max="9985" width="14.5" style="18" customWidth="1"/>
    <col min="9986" max="9986" width="10.83203125" style="18"/>
    <col min="9987" max="9987" width="24.58203125" style="18" customWidth="1"/>
    <col min="9988" max="9992" width="10.83203125" style="18"/>
    <col min="9993" max="9993" width="27.83203125" style="18" customWidth="1"/>
    <col min="9994" max="10240" width="10.83203125" style="18"/>
    <col min="10241" max="10241" width="14.5" style="18" customWidth="1"/>
    <col min="10242" max="10242" width="10.83203125" style="18"/>
    <col min="10243" max="10243" width="24.58203125" style="18" customWidth="1"/>
    <col min="10244" max="10248" width="10.83203125" style="18"/>
    <col min="10249" max="10249" width="27.83203125" style="18" customWidth="1"/>
    <col min="10250" max="10496" width="10.83203125" style="18"/>
    <col min="10497" max="10497" width="14.5" style="18" customWidth="1"/>
    <col min="10498" max="10498" width="10.83203125" style="18"/>
    <col min="10499" max="10499" width="24.58203125" style="18" customWidth="1"/>
    <col min="10500" max="10504" width="10.83203125" style="18"/>
    <col min="10505" max="10505" width="27.83203125" style="18" customWidth="1"/>
    <col min="10506" max="10752" width="10.83203125" style="18"/>
    <col min="10753" max="10753" width="14.5" style="18" customWidth="1"/>
    <col min="10754" max="10754" width="10.83203125" style="18"/>
    <col min="10755" max="10755" width="24.58203125" style="18" customWidth="1"/>
    <col min="10756" max="10760" width="10.83203125" style="18"/>
    <col min="10761" max="10761" width="27.83203125" style="18" customWidth="1"/>
    <col min="10762" max="11008" width="10.83203125" style="18"/>
    <col min="11009" max="11009" width="14.5" style="18" customWidth="1"/>
    <col min="11010" max="11010" width="10.83203125" style="18"/>
    <col min="11011" max="11011" width="24.58203125" style="18" customWidth="1"/>
    <col min="11012" max="11016" width="10.83203125" style="18"/>
    <col min="11017" max="11017" width="27.83203125" style="18" customWidth="1"/>
    <col min="11018" max="11264" width="10.83203125" style="18"/>
    <col min="11265" max="11265" width="14.5" style="18" customWidth="1"/>
    <col min="11266" max="11266" width="10.83203125" style="18"/>
    <col min="11267" max="11267" width="24.58203125" style="18" customWidth="1"/>
    <col min="11268" max="11272" width="10.83203125" style="18"/>
    <col min="11273" max="11273" width="27.83203125" style="18" customWidth="1"/>
    <col min="11274" max="11520" width="10.83203125" style="18"/>
    <col min="11521" max="11521" width="14.5" style="18" customWidth="1"/>
    <col min="11522" max="11522" width="10.83203125" style="18"/>
    <col min="11523" max="11523" width="24.58203125" style="18" customWidth="1"/>
    <col min="11524" max="11528" width="10.83203125" style="18"/>
    <col min="11529" max="11529" width="27.83203125" style="18" customWidth="1"/>
    <col min="11530" max="11776" width="10.83203125" style="18"/>
    <col min="11777" max="11777" width="14.5" style="18" customWidth="1"/>
    <col min="11778" max="11778" width="10.83203125" style="18"/>
    <col min="11779" max="11779" width="24.58203125" style="18" customWidth="1"/>
    <col min="11780" max="11784" width="10.83203125" style="18"/>
    <col min="11785" max="11785" width="27.83203125" style="18" customWidth="1"/>
    <col min="11786" max="12032" width="10.83203125" style="18"/>
    <col min="12033" max="12033" width="14.5" style="18" customWidth="1"/>
    <col min="12034" max="12034" width="10.83203125" style="18"/>
    <col min="12035" max="12035" width="24.58203125" style="18" customWidth="1"/>
    <col min="12036" max="12040" width="10.83203125" style="18"/>
    <col min="12041" max="12041" width="27.83203125" style="18" customWidth="1"/>
    <col min="12042" max="12288" width="10.83203125" style="18"/>
    <col min="12289" max="12289" width="14.5" style="18" customWidth="1"/>
    <col min="12290" max="12290" width="10.83203125" style="18"/>
    <col min="12291" max="12291" width="24.58203125" style="18" customWidth="1"/>
    <col min="12292" max="12296" width="10.83203125" style="18"/>
    <col min="12297" max="12297" width="27.83203125" style="18" customWidth="1"/>
    <col min="12298" max="12544" width="10.83203125" style="18"/>
    <col min="12545" max="12545" width="14.5" style="18" customWidth="1"/>
    <col min="12546" max="12546" width="10.83203125" style="18"/>
    <col min="12547" max="12547" width="24.58203125" style="18" customWidth="1"/>
    <col min="12548" max="12552" width="10.83203125" style="18"/>
    <col min="12553" max="12553" width="27.83203125" style="18" customWidth="1"/>
    <col min="12554" max="12800" width="10.83203125" style="18"/>
    <col min="12801" max="12801" width="14.5" style="18" customWidth="1"/>
    <col min="12802" max="12802" width="10.83203125" style="18"/>
    <col min="12803" max="12803" width="24.58203125" style="18" customWidth="1"/>
    <col min="12804" max="12808" width="10.83203125" style="18"/>
    <col min="12809" max="12809" width="27.83203125" style="18" customWidth="1"/>
    <col min="12810" max="13056" width="10.83203125" style="18"/>
    <col min="13057" max="13057" width="14.5" style="18" customWidth="1"/>
    <col min="13058" max="13058" width="10.83203125" style="18"/>
    <col min="13059" max="13059" width="24.58203125" style="18" customWidth="1"/>
    <col min="13060" max="13064" width="10.83203125" style="18"/>
    <col min="13065" max="13065" width="27.83203125" style="18" customWidth="1"/>
    <col min="13066" max="13312" width="10.83203125" style="18"/>
    <col min="13313" max="13313" width="14.5" style="18" customWidth="1"/>
    <col min="13314" max="13314" width="10.83203125" style="18"/>
    <col min="13315" max="13315" width="24.58203125" style="18" customWidth="1"/>
    <col min="13316" max="13320" width="10.83203125" style="18"/>
    <col min="13321" max="13321" width="27.83203125" style="18" customWidth="1"/>
    <col min="13322" max="13568" width="10.83203125" style="18"/>
    <col min="13569" max="13569" width="14.5" style="18" customWidth="1"/>
    <col min="13570" max="13570" width="10.83203125" style="18"/>
    <col min="13571" max="13571" width="24.58203125" style="18" customWidth="1"/>
    <col min="13572" max="13576" width="10.83203125" style="18"/>
    <col min="13577" max="13577" width="27.83203125" style="18" customWidth="1"/>
    <col min="13578" max="13824" width="10.83203125" style="18"/>
    <col min="13825" max="13825" width="14.5" style="18" customWidth="1"/>
    <col min="13826" max="13826" width="10.83203125" style="18"/>
    <col min="13827" max="13827" width="24.58203125" style="18" customWidth="1"/>
    <col min="13828" max="13832" width="10.83203125" style="18"/>
    <col min="13833" max="13833" width="27.83203125" style="18" customWidth="1"/>
    <col min="13834" max="14080" width="10.83203125" style="18"/>
    <col min="14081" max="14081" width="14.5" style="18" customWidth="1"/>
    <col min="14082" max="14082" width="10.83203125" style="18"/>
    <col min="14083" max="14083" width="24.58203125" style="18" customWidth="1"/>
    <col min="14084" max="14088" width="10.83203125" style="18"/>
    <col min="14089" max="14089" width="27.83203125" style="18" customWidth="1"/>
    <col min="14090" max="14336" width="10.83203125" style="18"/>
    <col min="14337" max="14337" width="14.5" style="18" customWidth="1"/>
    <col min="14338" max="14338" width="10.83203125" style="18"/>
    <col min="14339" max="14339" width="24.58203125" style="18" customWidth="1"/>
    <col min="14340" max="14344" width="10.83203125" style="18"/>
    <col min="14345" max="14345" width="27.83203125" style="18" customWidth="1"/>
    <col min="14346" max="14592" width="10.83203125" style="18"/>
    <col min="14593" max="14593" width="14.5" style="18" customWidth="1"/>
    <col min="14594" max="14594" width="10.83203125" style="18"/>
    <col min="14595" max="14595" width="24.58203125" style="18" customWidth="1"/>
    <col min="14596" max="14600" width="10.83203125" style="18"/>
    <col min="14601" max="14601" width="27.83203125" style="18" customWidth="1"/>
    <col min="14602" max="14848" width="10.83203125" style="18"/>
    <col min="14849" max="14849" width="14.5" style="18" customWidth="1"/>
    <col min="14850" max="14850" width="10.83203125" style="18"/>
    <col min="14851" max="14851" width="24.58203125" style="18" customWidth="1"/>
    <col min="14852" max="14856" width="10.83203125" style="18"/>
    <col min="14857" max="14857" width="27.83203125" style="18" customWidth="1"/>
    <col min="14858" max="15104" width="10.83203125" style="18"/>
    <col min="15105" max="15105" width="14.5" style="18" customWidth="1"/>
    <col min="15106" max="15106" width="10.83203125" style="18"/>
    <col min="15107" max="15107" width="24.58203125" style="18" customWidth="1"/>
    <col min="15108" max="15112" width="10.83203125" style="18"/>
    <col min="15113" max="15113" width="27.83203125" style="18" customWidth="1"/>
    <col min="15114" max="15360" width="10.83203125" style="18"/>
    <col min="15361" max="15361" width="14.5" style="18" customWidth="1"/>
    <col min="15362" max="15362" width="10.83203125" style="18"/>
    <col min="15363" max="15363" width="24.58203125" style="18" customWidth="1"/>
    <col min="15364" max="15368" width="10.83203125" style="18"/>
    <col min="15369" max="15369" width="27.83203125" style="18" customWidth="1"/>
    <col min="15370" max="15616" width="10.83203125" style="18"/>
    <col min="15617" max="15617" width="14.5" style="18" customWidth="1"/>
    <col min="15618" max="15618" width="10.83203125" style="18"/>
    <col min="15619" max="15619" width="24.58203125" style="18" customWidth="1"/>
    <col min="15620" max="15624" width="10.83203125" style="18"/>
    <col min="15625" max="15625" width="27.83203125" style="18" customWidth="1"/>
    <col min="15626" max="15872" width="10.83203125" style="18"/>
    <col min="15873" max="15873" width="14.5" style="18" customWidth="1"/>
    <col min="15874" max="15874" width="10.83203125" style="18"/>
    <col min="15875" max="15875" width="24.58203125" style="18" customWidth="1"/>
    <col min="15876" max="15880" width="10.83203125" style="18"/>
    <col min="15881" max="15881" width="27.83203125" style="18" customWidth="1"/>
    <col min="15882" max="16128" width="10.83203125" style="18"/>
    <col min="16129" max="16129" width="14.5" style="18" customWidth="1"/>
    <col min="16130" max="16130" width="10.83203125" style="18"/>
    <col min="16131" max="16131" width="24.58203125" style="18" customWidth="1"/>
    <col min="16132" max="16136" width="10.83203125" style="18"/>
    <col min="16137" max="16137" width="27.83203125" style="18" customWidth="1"/>
    <col min="16138" max="16384" width="10.83203125" style="18"/>
  </cols>
  <sheetData>
    <row r="1" spans="1:9" s="16" customFormat="1" ht="20.5" x14ac:dyDescent="0.35">
      <c r="A1" s="15" t="s">
        <v>195</v>
      </c>
    </row>
    <row r="2" spans="1:9" s="16" customFormat="1" ht="20.5" x14ac:dyDescent="0.35">
      <c r="A2" s="15" t="s">
        <v>1</v>
      </c>
    </row>
    <row r="4" spans="1:9" x14ac:dyDescent="0.35">
      <c r="A4" s="17" t="s">
        <v>18</v>
      </c>
    </row>
    <row r="5" spans="1:9" x14ac:dyDescent="0.35">
      <c r="A5" s="18" t="s">
        <v>208</v>
      </c>
    </row>
    <row r="6" spans="1:9" x14ac:dyDescent="0.35">
      <c r="A6" s="18" t="s">
        <v>209</v>
      </c>
    </row>
    <row r="8" spans="1:9" x14ac:dyDescent="0.35">
      <c r="A8" s="17" t="s">
        <v>19</v>
      </c>
    </row>
    <row r="9" spans="1:9" x14ac:dyDescent="0.35">
      <c r="A9" s="18" t="s">
        <v>210</v>
      </c>
    </row>
    <row r="11" spans="1:9" x14ac:dyDescent="0.35">
      <c r="A11" s="17" t="s">
        <v>20</v>
      </c>
    </row>
    <row r="12" spans="1:9" ht="36.65" customHeight="1" x14ac:dyDescent="0.35">
      <c r="A12" s="54" t="s">
        <v>211</v>
      </c>
      <c r="B12" s="54"/>
      <c r="C12" s="54"/>
      <c r="D12" s="54"/>
      <c r="E12" s="54"/>
      <c r="F12" s="54"/>
      <c r="G12" s="54"/>
      <c r="H12" s="54"/>
      <c r="I12" s="10"/>
    </row>
    <row r="14" spans="1:9" x14ac:dyDescent="0.35">
      <c r="A14" s="17" t="s">
        <v>8</v>
      </c>
    </row>
    <row r="15" spans="1:9" ht="31" x14ac:dyDescent="0.35">
      <c r="A15" s="17" t="s">
        <v>9</v>
      </c>
      <c r="B15" s="30" t="s">
        <v>32</v>
      </c>
      <c r="C15" s="19" t="s">
        <v>83</v>
      </c>
    </row>
    <row r="16" spans="1:9" x14ac:dyDescent="0.35">
      <c r="A16" s="17" t="s">
        <v>10</v>
      </c>
      <c r="B16" s="30">
        <v>0.81950000000000001</v>
      </c>
      <c r="C16" s="19"/>
    </row>
    <row r="17" spans="1:3" ht="31" x14ac:dyDescent="0.35">
      <c r="A17" s="17" t="s">
        <v>11</v>
      </c>
      <c r="B17" s="30" t="s">
        <v>32</v>
      </c>
      <c r="C17" s="19" t="s">
        <v>84</v>
      </c>
    </row>
    <row r="18" spans="1:3" ht="46.5" x14ac:dyDescent="0.35">
      <c r="A18" s="17" t="s">
        <v>12</v>
      </c>
      <c r="B18" s="30" t="s">
        <v>32</v>
      </c>
      <c r="C18" s="19" t="s">
        <v>91</v>
      </c>
    </row>
    <row r="19" spans="1:3" ht="31" x14ac:dyDescent="0.35">
      <c r="A19" s="3" t="s">
        <v>13</v>
      </c>
      <c r="B19" s="30" t="s">
        <v>32</v>
      </c>
      <c r="C19" s="19" t="s">
        <v>85</v>
      </c>
    </row>
    <row r="20" spans="1:3" x14ac:dyDescent="0.35">
      <c r="A20" s="3" t="s">
        <v>14</v>
      </c>
      <c r="B20" s="43">
        <f>'[2]Winter 2022'!$J$89</f>
        <v>0.89100000000000001</v>
      </c>
      <c r="C20" s="19"/>
    </row>
    <row r="21" spans="1:3" ht="31" x14ac:dyDescent="0.35">
      <c r="A21" s="3" t="s">
        <v>68</v>
      </c>
      <c r="B21" s="43" t="s">
        <v>32</v>
      </c>
      <c r="C21" s="19" t="s">
        <v>86</v>
      </c>
    </row>
    <row r="22" spans="1:3" ht="46.5" x14ac:dyDescent="0.35">
      <c r="A22" s="3" t="s">
        <v>69</v>
      </c>
      <c r="B22" s="43" t="s">
        <v>32</v>
      </c>
      <c r="C22" s="19" t="s">
        <v>93</v>
      </c>
    </row>
    <row r="23" spans="1:3" ht="31" x14ac:dyDescent="0.35">
      <c r="A23" s="3" t="s">
        <v>72</v>
      </c>
      <c r="B23" s="43" t="s">
        <v>32</v>
      </c>
      <c r="C23" s="19" t="s">
        <v>87</v>
      </c>
    </row>
    <row r="24" spans="1:3" ht="31.5" thickBot="1" x14ac:dyDescent="0.4">
      <c r="A24" s="3" t="s">
        <v>73</v>
      </c>
      <c r="B24" s="43">
        <v>0.755</v>
      </c>
      <c r="C24" s="19" t="s">
        <v>204</v>
      </c>
    </row>
    <row r="25" spans="1:3" ht="16.5" thickTop="1" thickBot="1" x14ac:dyDescent="0.4">
      <c r="A25" s="5" t="s">
        <v>15</v>
      </c>
      <c r="B25" s="44">
        <f>AVERAGE(B16,B20,B24)</f>
        <v>0.8218333333333333</v>
      </c>
    </row>
    <row r="26" spans="1:3" ht="16" thickTop="1" x14ac:dyDescent="0.35">
      <c r="A26" s="20"/>
      <c r="B26" s="45"/>
    </row>
    <row r="27" spans="1:3" x14ac:dyDescent="0.35">
      <c r="A27" s="20"/>
      <c r="B27" s="45"/>
    </row>
    <row r="28" spans="1:3" x14ac:dyDescent="0.35">
      <c r="B28" s="45"/>
    </row>
    <row r="42" spans="1:1" x14ac:dyDescent="0.35">
      <c r="A42" s="17" t="s">
        <v>16</v>
      </c>
    </row>
    <row r="43" spans="1:1" x14ac:dyDescent="0.35">
      <c r="A43" s="17"/>
    </row>
    <row r="44" spans="1:1" x14ac:dyDescent="0.35">
      <c r="A44" s="47"/>
    </row>
    <row r="45" spans="1:1" x14ac:dyDescent="0.35">
      <c r="A45" s="17" t="s">
        <v>17</v>
      </c>
    </row>
  </sheetData>
  <mergeCells count="1">
    <mergeCell ref="A12:H12"/>
  </mergeCells>
  <pageMargins left="0.7" right="0.7" top="0.75" bottom="0.75" header="0.3" footer="0.3"/>
  <pageSetup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9BD38-1CB8-4501-9B0E-4F5E31BA6227}">
  <dimension ref="A1:I39"/>
  <sheetViews>
    <sheetView view="pageBreakPreview" topLeftCell="A14" zoomScale="110" zoomScaleNormal="100" zoomScaleSheetLayoutView="110" workbookViewId="0">
      <selection activeCell="B20" sqref="B20"/>
    </sheetView>
  </sheetViews>
  <sheetFormatPr defaultColWidth="10.83203125" defaultRowHeight="15.5" x14ac:dyDescent="0.35"/>
  <cols>
    <col min="1" max="1" width="16.5" style="4" customWidth="1"/>
    <col min="2" max="7" width="10.83203125" style="4"/>
    <col min="8" max="8" width="32.08203125" style="4" customWidth="1"/>
    <col min="9" max="9" width="27.83203125" style="4" customWidth="1"/>
    <col min="10" max="256" width="10.83203125" style="4"/>
    <col min="257" max="257" width="16.5" style="4" customWidth="1"/>
    <col min="258" max="263" width="10.83203125" style="4"/>
    <col min="264" max="264" width="32.08203125" style="4" customWidth="1"/>
    <col min="265" max="265" width="27.83203125" style="4" customWidth="1"/>
    <col min="266" max="512" width="10.83203125" style="4"/>
    <col min="513" max="513" width="16.5" style="4" customWidth="1"/>
    <col min="514" max="519" width="10.83203125" style="4"/>
    <col min="520" max="520" width="32.08203125" style="4" customWidth="1"/>
    <col min="521" max="521" width="27.83203125" style="4" customWidth="1"/>
    <col min="522" max="768" width="10.83203125" style="4"/>
    <col min="769" max="769" width="16.5" style="4" customWidth="1"/>
    <col min="770" max="775" width="10.83203125" style="4"/>
    <col min="776" max="776" width="32.08203125" style="4" customWidth="1"/>
    <col min="777" max="777" width="27.83203125" style="4" customWidth="1"/>
    <col min="778" max="1024" width="10.83203125" style="4"/>
    <col min="1025" max="1025" width="16.5" style="4" customWidth="1"/>
    <col min="1026" max="1031" width="10.83203125" style="4"/>
    <col min="1032" max="1032" width="32.08203125" style="4" customWidth="1"/>
    <col min="1033" max="1033" width="27.83203125" style="4" customWidth="1"/>
    <col min="1034" max="1280" width="10.83203125" style="4"/>
    <col min="1281" max="1281" width="16.5" style="4" customWidth="1"/>
    <col min="1282" max="1287" width="10.83203125" style="4"/>
    <col min="1288" max="1288" width="32.08203125" style="4" customWidth="1"/>
    <col min="1289" max="1289" width="27.83203125" style="4" customWidth="1"/>
    <col min="1290" max="1536" width="10.83203125" style="4"/>
    <col min="1537" max="1537" width="16.5" style="4" customWidth="1"/>
    <col min="1538" max="1543" width="10.83203125" style="4"/>
    <col min="1544" max="1544" width="32.08203125" style="4" customWidth="1"/>
    <col min="1545" max="1545" width="27.83203125" style="4" customWidth="1"/>
    <col min="1546" max="1792" width="10.83203125" style="4"/>
    <col min="1793" max="1793" width="16.5" style="4" customWidth="1"/>
    <col min="1794" max="1799" width="10.83203125" style="4"/>
    <col min="1800" max="1800" width="32.08203125" style="4" customWidth="1"/>
    <col min="1801" max="1801" width="27.83203125" style="4" customWidth="1"/>
    <col min="1802" max="2048" width="10.83203125" style="4"/>
    <col min="2049" max="2049" width="16.5" style="4" customWidth="1"/>
    <col min="2050" max="2055" width="10.83203125" style="4"/>
    <col min="2056" max="2056" width="32.08203125" style="4" customWidth="1"/>
    <col min="2057" max="2057" width="27.83203125" style="4" customWidth="1"/>
    <col min="2058" max="2304" width="10.83203125" style="4"/>
    <col min="2305" max="2305" width="16.5" style="4" customWidth="1"/>
    <col min="2306" max="2311" width="10.83203125" style="4"/>
    <col min="2312" max="2312" width="32.08203125" style="4" customWidth="1"/>
    <col min="2313" max="2313" width="27.83203125" style="4" customWidth="1"/>
    <col min="2314" max="2560" width="10.83203125" style="4"/>
    <col min="2561" max="2561" width="16.5" style="4" customWidth="1"/>
    <col min="2562" max="2567" width="10.83203125" style="4"/>
    <col min="2568" max="2568" width="32.08203125" style="4" customWidth="1"/>
    <col min="2569" max="2569" width="27.83203125" style="4" customWidth="1"/>
    <col min="2570" max="2816" width="10.83203125" style="4"/>
    <col min="2817" max="2817" width="16.5" style="4" customWidth="1"/>
    <col min="2818" max="2823" width="10.83203125" style="4"/>
    <col min="2824" max="2824" width="32.08203125" style="4" customWidth="1"/>
    <col min="2825" max="2825" width="27.83203125" style="4" customWidth="1"/>
    <col min="2826" max="3072" width="10.83203125" style="4"/>
    <col min="3073" max="3073" width="16.5" style="4" customWidth="1"/>
    <col min="3074" max="3079" width="10.83203125" style="4"/>
    <col min="3080" max="3080" width="32.08203125" style="4" customWidth="1"/>
    <col min="3081" max="3081" width="27.83203125" style="4" customWidth="1"/>
    <col min="3082" max="3328" width="10.83203125" style="4"/>
    <col min="3329" max="3329" width="16.5" style="4" customWidth="1"/>
    <col min="3330" max="3335" width="10.83203125" style="4"/>
    <col min="3336" max="3336" width="32.08203125" style="4" customWidth="1"/>
    <col min="3337" max="3337" width="27.83203125" style="4" customWidth="1"/>
    <col min="3338" max="3584" width="10.83203125" style="4"/>
    <col min="3585" max="3585" width="16.5" style="4" customWidth="1"/>
    <col min="3586" max="3591" width="10.83203125" style="4"/>
    <col min="3592" max="3592" width="32.08203125" style="4" customWidth="1"/>
    <col min="3593" max="3593" width="27.83203125" style="4" customWidth="1"/>
    <col min="3594" max="3840" width="10.83203125" style="4"/>
    <col min="3841" max="3841" width="16.5" style="4" customWidth="1"/>
    <col min="3842" max="3847" width="10.83203125" style="4"/>
    <col min="3848" max="3848" width="32.08203125" style="4" customWidth="1"/>
    <col min="3849" max="3849" width="27.83203125" style="4" customWidth="1"/>
    <col min="3850" max="4096" width="10.83203125" style="4"/>
    <col min="4097" max="4097" width="16.5" style="4" customWidth="1"/>
    <col min="4098" max="4103" width="10.83203125" style="4"/>
    <col min="4104" max="4104" width="32.08203125" style="4" customWidth="1"/>
    <col min="4105" max="4105" width="27.83203125" style="4" customWidth="1"/>
    <col min="4106" max="4352" width="10.83203125" style="4"/>
    <col min="4353" max="4353" width="16.5" style="4" customWidth="1"/>
    <col min="4354" max="4359" width="10.83203125" style="4"/>
    <col min="4360" max="4360" width="32.08203125" style="4" customWidth="1"/>
    <col min="4361" max="4361" width="27.83203125" style="4" customWidth="1"/>
    <col min="4362" max="4608" width="10.83203125" style="4"/>
    <col min="4609" max="4609" width="16.5" style="4" customWidth="1"/>
    <col min="4610" max="4615" width="10.83203125" style="4"/>
    <col min="4616" max="4616" width="32.08203125" style="4" customWidth="1"/>
    <col min="4617" max="4617" width="27.83203125" style="4" customWidth="1"/>
    <col min="4618" max="4864" width="10.83203125" style="4"/>
    <col min="4865" max="4865" width="16.5" style="4" customWidth="1"/>
    <col min="4866" max="4871" width="10.83203125" style="4"/>
    <col min="4872" max="4872" width="32.08203125" style="4" customWidth="1"/>
    <col min="4873" max="4873" width="27.83203125" style="4" customWidth="1"/>
    <col min="4874" max="5120" width="10.83203125" style="4"/>
    <col min="5121" max="5121" width="16.5" style="4" customWidth="1"/>
    <col min="5122" max="5127" width="10.83203125" style="4"/>
    <col min="5128" max="5128" width="32.08203125" style="4" customWidth="1"/>
    <col min="5129" max="5129" width="27.83203125" style="4" customWidth="1"/>
    <col min="5130" max="5376" width="10.83203125" style="4"/>
    <col min="5377" max="5377" width="16.5" style="4" customWidth="1"/>
    <col min="5378" max="5383" width="10.83203125" style="4"/>
    <col min="5384" max="5384" width="32.08203125" style="4" customWidth="1"/>
    <col min="5385" max="5385" width="27.83203125" style="4" customWidth="1"/>
    <col min="5386" max="5632" width="10.83203125" style="4"/>
    <col min="5633" max="5633" width="16.5" style="4" customWidth="1"/>
    <col min="5634" max="5639" width="10.83203125" style="4"/>
    <col min="5640" max="5640" width="32.08203125" style="4" customWidth="1"/>
    <col min="5641" max="5641" width="27.83203125" style="4" customWidth="1"/>
    <col min="5642" max="5888" width="10.83203125" style="4"/>
    <col min="5889" max="5889" width="16.5" style="4" customWidth="1"/>
    <col min="5890" max="5895" width="10.83203125" style="4"/>
    <col min="5896" max="5896" width="32.08203125" style="4" customWidth="1"/>
    <col min="5897" max="5897" width="27.83203125" style="4" customWidth="1"/>
    <col min="5898" max="6144" width="10.83203125" style="4"/>
    <col min="6145" max="6145" width="16.5" style="4" customWidth="1"/>
    <col min="6146" max="6151" width="10.83203125" style="4"/>
    <col min="6152" max="6152" width="32.08203125" style="4" customWidth="1"/>
    <col min="6153" max="6153" width="27.83203125" style="4" customWidth="1"/>
    <col min="6154" max="6400" width="10.83203125" style="4"/>
    <col min="6401" max="6401" width="16.5" style="4" customWidth="1"/>
    <col min="6402" max="6407" width="10.83203125" style="4"/>
    <col min="6408" max="6408" width="32.08203125" style="4" customWidth="1"/>
    <col min="6409" max="6409" width="27.83203125" style="4" customWidth="1"/>
    <col min="6410" max="6656" width="10.83203125" style="4"/>
    <col min="6657" max="6657" width="16.5" style="4" customWidth="1"/>
    <col min="6658" max="6663" width="10.83203125" style="4"/>
    <col min="6664" max="6664" width="32.08203125" style="4" customWidth="1"/>
    <col min="6665" max="6665" width="27.83203125" style="4" customWidth="1"/>
    <col min="6666" max="6912" width="10.83203125" style="4"/>
    <col min="6913" max="6913" width="16.5" style="4" customWidth="1"/>
    <col min="6914" max="6919" width="10.83203125" style="4"/>
    <col min="6920" max="6920" width="32.08203125" style="4" customWidth="1"/>
    <col min="6921" max="6921" width="27.83203125" style="4" customWidth="1"/>
    <col min="6922" max="7168" width="10.83203125" style="4"/>
    <col min="7169" max="7169" width="16.5" style="4" customWidth="1"/>
    <col min="7170" max="7175" width="10.83203125" style="4"/>
    <col min="7176" max="7176" width="32.08203125" style="4" customWidth="1"/>
    <col min="7177" max="7177" width="27.83203125" style="4" customWidth="1"/>
    <col min="7178" max="7424" width="10.83203125" style="4"/>
    <col min="7425" max="7425" width="16.5" style="4" customWidth="1"/>
    <col min="7426" max="7431" width="10.83203125" style="4"/>
    <col min="7432" max="7432" width="32.08203125" style="4" customWidth="1"/>
    <col min="7433" max="7433" width="27.83203125" style="4" customWidth="1"/>
    <col min="7434" max="7680" width="10.83203125" style="4"/>
    <col min="7681" max="7681" width="16.5" style="4" customWidth="1"/>
    <col min="7682" max="7687" width="10.83203125" style="4"/>
    <col min="7688" max="7688" width="32.08203125" style="4" customWidth="1"/>
    <col min="7689" max="7689" width="27.83203125" style="4" customWidth="1"/>
    <col min="7690" max="7936" width="10.83203125" style="4"/>
    <col min="7937" max="7937" width="16.5" style="4" customWidth="1"/>
    <col min="7938" max="7943" width="10.83203125" style="4"/>
    <col min="7944" max="7944" width="32.08203125" style="4" customWidth="1"/>
    <col min="7945" max="7945" width="27.83203125" style="4" customWidth="1"/>
    <col min="7946" max="8192" width="10.83203125" style="4"/>
    <col min="8193" max="8193" width="16.5" style="4" customWidth="1"/>
    <col min="8194" max="8199" width="10.83203125" style="4"/>
    <col min="8200" max="8200" width="32.08203125" style="4" customWidth="1"/>
    <col min="8201" max="8201" width="27.83203125" style="4" customWidth="1"/>
    <col min="8202" max="8448" width="10.83203125" style="4"/>
    <col min="8449" max="8449" width="16.5" style="4" customWidth="1"/>
    <col min="8450" max="8455" width="10.83203125" style="4"/>
    <col min="8456" max="8456" width="32.08203125" style="4" customWidth="1"/>
    <col min="8457" max="8457" width="27.83203125" style="4" customWidth="1"/>
    <col min="8458" max="8704" width="10.83203125" style="4"/>
    <col min="8705" max="8705" width="16.5" style="4" customWidth="1"/>
    <col min="8706" max="8711" width="10.83203125" style="4"/>
    <col min="8712" max="8712" width="32.08203125" style="4" customWidth="1"/>
    <col min="8713" max="8713" width="27.83203125" style="4" customWidth="1"/>
    <col min="8714" max="8960" width="10.83203125" style="4"/>
    <col min="8961" max="8961" width="16.5" style="4" customWidth="1"/>
    <col min="8962" max="8967" width="10.83203125" style="4"/>
    <col min="8968" max="8968" width="32.08203125" style="4" customWidth="1"/>
    <col min="8969" max="8969" width="27.83203125" style="4" customWidth="1"/>
    <col min="8970" max="9216" width="10.83203125" style="4"/>
    <col min="9217" max="9217" width="16.5" style="4" customWidth="1"/>
    <col min="9218" max="9223" width="10.83203125" style="4"/>
    <col min="9224" max="9224" width="32.08203125" style="4" customWidth="1"/>
    <col min="9225" max="9225" width="27.83203125" style="4" customWidth="1"/>
    <col min="9226" max="9472" width="10.83203125" style="4"/>
    <col min="9473" max="9473" width="16.5" style="4" customWidth="1"/>
    <col min="9474" max="9479" width="10.83203125" style="4"/>
    <col min="9480" max="9480" width="32.08203125" style="4" customWidth="1"/>
    <col min="9481" max="9481" width="27.83203125" style="4" customWidth="1"/>
    <col min="9482" max="9728" width="10.83203125" style="4"/>
    <col min="9729" max="9729" width="16.5" style="4" customWidth="1"/>
    <col min="9730" max="9735" width="10.83203125" style="4"/>
    <col min="9736" max="9736" width="32.08203125" style="4" customWidth="1"/>
    <col min="9737" max="9737" width="27.83203125" style="4" customWidth="1"/>
    <col min="9738" max="9984" width="10.83203125" style="4"/>
    <col min="9985" max="9985" width="16.5" style="4" customWidth="1"/>
    <col min="9986" max="9991" width="10.83203125" style="4"/>
    <col min="9992" max="9992" width="32.08203125" style="4" customWidth="1"/>
    <col min="9993" max="9993" width="27.83203125" style="4" customWidth="1"/>
    <col min="9994" max="10240" width="10.83203125" style="4"/>
    <col min="10241" max="10241" width="16.5" style="4" customWidth="1"/>
    <col min="10242" max="10247" width="10.83203125" style="4"/>
    <col min="10248" max="10248" width="32.08203125" style="4" customWidth="1"/>
    <col min="10249" max="10249" width="27.83203125" style="4" customWidth="1"/>
    <col min="10250" max="10496" width="10.83203125" style="4"/>
    <col min="10497" max="10497" width="16.5" style="4" customWidth="1"/>
    <col min="10498" max="10503" width="10.83203125" style="4"/>
    <col min="10504" max="10504" width="32.08203125" style="4" customWidth="1"/>
    <col min="10505" max="10505" width="27.83203125" style="4" customWidth="1"/>
    <col min="10506" max="10752" width="10.83203125" style="4"/>
    <col min="10753" max="10753" width="16.5" style="4" customWidth="1"/>
    <col min="10754" max="10759" width="10.83203125" style="4"/>
    <col min="10760" max="10760" width="32.08203125" style="4" customWidth="1"/>
    <col min="10761" max="10761" width="27.83203125" style="4" customWidth="1"/>
    <col min="10762" max="11008" width="10.83203125" style="4"/>
    <col min="11009" max="11009" width="16.5" style="4" customWidth="1"/>
    <col min="11010" max="11015" width="10.83203125" style="4"/>
    <col min="11016" max="11016" width="32.08203125" style="4" customWidth="1"/>
    <col min="11017" max="11017" width="27.83203125" style="4" customWidth="1"/>
    <col min="11018" max="11264" width="10.83203125" style="4"/>
    <col min="11265" max="11265" width="16.5" style="4" customWidth="1"/>
    <col min="11266" max="11271" width="10.83203125" style="4"/>
    <col min="11272" max="11272" width="32.08203125" style="4" customWidth="1"/>
    <col min="11273" max="11273" width="27.83203125" style="4" customWidth="1"/>
    <col min="11274" max="11520" width="10.83203125" style="4"/>
    <col min="11521" max="11521" width="16.5" style="4" customWidth="1"/>
    <col min="11522" max="11527" width="10.83203125" style="4"/>
    <col min="11528" max="11528" width="32.08203125" style="4" customWidth="1"/>
    <col min="11529" max="11529" width="27.83203125" style="4" customWidth="1"/>
    <col min="11530" max="11776" width="10.83203125" style="4"/>
    <col min="11777" max="11777" width="16.5" style="4" customWidth="1"/>
    <col min="11778" max="11783" width="10.83203125" style="4"/>
    <col min="11784" max="11784" width="32.08203125" style="4" customWidth="1"/>
    <col min="11785" max="11785" width="27.83203125" style="4" customWidth="1"/>
    <col min="11786" max="12032" width="10.83203125" style="4"/>
    <col min="12033" max="12033" width="16.5" style="4" customWidth="1"/>
    <col min="12034" max="12039" width="10.83203125" style="4"/>
    <col min="12040" max="12040" width="32.08203125" style="4" customWidth="1"/>
    <col min="12041" max="12041" width="27.83203125" style="4" customWidth="1"/>
    <col min="12042" max="12288" width="10.83203125" style="4"/>
    <col min="12289" max="12289" width="16.5" style="4" customWidth="1"/>
    <col min="12290" max="12295" width="10.83203125" style="4"/>
    <col min="12296" max="12296" width="32.08203125" style="4" customWidth="1"/>
    <col min="12297" max="12297" width="27.83203125" style="4" customWidth="1"/>
    <col min="12298" max="12544" width="10.83203125" style="4"/>
    <col min="12545" max="12545" width="16.5" style="4" customWidth="1"/>
    <col min="12546" max="12551" width="10.83203125" style="4"/>
    <col min="12552" max="12552" width="32.08203125" style="4" customWidth="1"/>
    <col min="12553" max="12553" width="27.83203125" style="4" customWidth="1"/>
    <col min="12554" max="12800" width="10.83203125" style="4"/>
    <col min="12801" max="12801" width="16.5" style="4" customWidth="1"/>
    <col min="12802" max="12807" width="10.83203125" style="4"/>
    <col min="12808" max="12808" width="32.08203125" style="4" customWidth="1"/>
    <col min="12809" max="12809" width="27.83203125" style="4" customWidth="1"/>
    <col min="12810" max="13056" width="10.83203125" style="4"/>
    <col min="13057" max="13057" width="16.5" style="4" customWidth="1"/>
    <col min="13058" max="13063" width="10.83203125" style="4"/>
    <col min="13064" max="13064" width="32.08203125" style="4" customWidth="1"/>
    <col min="13065" max="13065" width="27.83203125" style="4" customWidth="1"/>
    <col min="13066" max="13312" width="10.83203125" style="4"/>
    <col min="13313" max="13313" width="16.5" style="4" customWidth="1"/>
    <col min="13314" max="13319" width="10.83203125" style="4"/>
    <col min="13320" max="13320" width="32.08203125" style="4" customWidth="1"/>
    <col min="13321" max="13321" width="27.83203125" style="4" customWidth="1"/>
    <col min="13322" max="13568" width="10.83203125" style="4"/>
    <col min="13569" max="13569" width="16.5" style="4" customWidth="1"/>
    <col min="13570" max="13575" width="10.83203125" style="4"/>
    <col min="13576" max="13576" width="32.08203125" style="4" customWidth="1"/>
    <col min="13577" max="13577" width="27.83203125" style="4" customWidth="1"/>
    <col min="13578" max="13824" width="10.83203125" style="4"/>
    <col min="13825" max="13825" width="16.5" style="4" customWidth="1"/>
    <col min="13826" max="13831" width="10.83203125" style="4"/>
    <col min="13832" max="13832" width="32.08203125" style="4" customWidth="1"/>
    <col min="13833" max="13833" width="27.83203125" style="4" customWidth="1"/>
    <col min="13834" max="14080" width="10.83203125" style="4"/>
    <col min="14081" max="14081" width="16.5" style="4" customWidth="1"/>
    <col min="14082" max="14087" width="10.83203125" style="4"/>
    <col min="14088" max="14088" width="32.08203125" style="4" customWidth="1"/>
    <col min="14089" max="14089" width="27.83203125" style="4" customWidth="1"/>
    <col min="14090" max="14336" width="10.83203125" style="4"/>
    <col min="14337" max="14337" width="16.5" style="4" customWidth="1"/>
    <col min="14338" max="14343" width="10.83203125" style="4"/>
    <col min="14344" max="14344" width="32.08203125" style="4" customWidth="1"/>
    <col min="14345" max="14345" width="27.83203125" style="4" customWidth="1"/>
    <col min="14346" max="14592" width="10.83203125" style="4"/>
    <col min="14593" max="14593" width="16.5" style="4" customWidth="1"/>
    <col min="14594" max="14599" width="10.83203125" style="4"/>
    <col min="14600" max="14600" width="32.08203125" style="4" customWidth="1"/>
    <col min="14601" max="14601" width="27.83203125" style="4" customWidth="1"/>
    <col min="14602" max="14848" width="10.83203125" style="4"/>
    <col min="14849" max="14849" width="16.5" style="4" customWidth="1"/>
    <col min="14850" max="14855" width="10.83203125" style="4"/>
    <col min="14856" max="14856" width="32.08203125" style="4" customWidth="1"/>
    <col min="14857" max="14857" width="27.83203125" style="4" customWidth="1"/>
    <col min="14858" max="15104" width="10.83203125" style="4"/>
    <col min="15105" max="15105" width="16.5" style="4" customWidth="1"/>
    <col min="15106" max="15111" width="10.83203125" style="4"/>
    <col min="15112" max="15112" width="32.08203125" style="4" customWidth="1"/>
    <col min="15113" max="15113" width="27.83203125" style="4" customWidth="1"/>
    <col min="15114" max="15360" width="10.83203125" style="4"/>
    <col min="15361" max="15361" width="16.5" style="4" customWidth="1"/>
    <col min="15362" max="15367" width="10.83203125" style="4"/>
    <col min="15368" max="15368" width="32.08203125" style="4" customWidth="1"/>
    <col min="15369" max="15369" width="27.83203125" style="4" customWidth="1"/>
    <col min="15370" max="15616" width="10.83203125" style="4"/>
    <col min="15617" max="15617" width="16.5" style="4" customWidth="1"/>
    <col min="15618" max="15623" width="10.83203125" style="4"/>
    <col min="15624" max="15624" width="32.08203125" style="4" customWidth="1"/>
    <col min="15625" max="15625" width="27.83203125" style="4" customWidth="1"/>
    <col min="15626" max="15872" width="10.83203125" style="4"/>
    <col min="15873" max="15873" width="16.5" style="4" customWidth="1"/>
    <col min="15874" max="15879" width="10.83203125" style="4"/>
    <col min="15880" max="15880" width="32.08203125" style="4" customWidth="1"/>
    <col min="15881" max="15881" width="27.83203125" style="4" customWidth="1"/>
    <col min="15882" max="16128" width="10.83203125" style="4"/>
    <col min="16129" max="16129" width="16.5" style="4" customWidth="1"/>
    <col min="16130" max="16135" width="10.83203125" style="4"/>
    <col min="16136" max="16136" width="32.08203125" style="4" customWidth="1"/>
    <col min="16137" max="16137" width="27.83203125" style="4" customWidth="1"/>
    <col min="16138" max="16384" width="10.83203125" style="4"/>
  </cols>
  <sheetData>
    <row r="1" spans="1:9" s="2" customFormat="1" ht="20.5" x14ac:dyDescent="0.45">
      <c r="A1" s="1" t="s">
        <v>0</v>
      </c>
    </row>
    <row r="2" spans="1:9" s="2" customFormat="1" ht="20.5" x14ac:dyDescent="0.45">
      <c r="A2" s="1" t="s">
        <v>1</v>
      </c>
    </row>
    <row r="4" spans="1:9" x14ac:dyDescent="0.35">
      <c r="A4" s="3" t="s">
        <v>18</v>
      </c>
    </row>
    <row r="5" spans="1:9" x14ac:dyDescent="0.35">
      <c r="A5" s="4" t="s">
        <v>3</v>
      </c>
    </row>
    <row r="7" spans="1:9" x14ac:dyDescent="0.35">
      <c r="A7" s="3" t="s">
        <v>19</v>
      </c>
    </row>
    <row r="8" spans="1:9" x14ac:dyDescent="0.35">
      <c r="A8" s="4" t="s">
        <v>7</v>
      </c>
    </row>
    <row r="10" spans="1:9" x14ac:dyDescent="0.35">
      <c r="A10" s="3" t="s">
        <v>20</v>
      </c>
    </row>
    <row r="11" spans="1:9" ht="19.5" customHeight="1" x14ac:dyDescent="0.35">
      <c r="A11" s="54" t="s">
        <v>23</v>
      </c>
      <c r="B11" s="54"/>
      <c r="C11" s="54"/>
      <c r="D11" s="54"/>
      <c r="E11" s="54"/>
      <c r="F11" s="54"/>
      <c r="G11" s="54"/>
      <c r="H11" s="54"/>
      <c r="I11" s="10"/>
    </row>
    <row r="13" spans="1:9" x14ac:dyDescent="0.35">
      <c r="A13" s="3" t="s">
        <v>8</v>
      </c>
    </row>
    <row r="14" spans="1:9" x14ac:dyDescent="0.35">
      <c r="A14" s="3" t="s">
        <v>14</v>
      </c>
      <c r="B14" s="32">
        <f>'[2]Winter 2022'!$J$7</f>
        <v>0.78299999999999992</v>
      </c>
    </row>
    <row r="15" spans="1:9" x14ac:dyDescent="0.35">
      <c r="A15" s="3" t="s">
        <v>68</v>
      </c>
      <c r="B15" s="32">
        <v>0.57999999999999996</v>
      </c>
    </row>
    <row r="16" spans="1:9" x14ac:dyDescent="0.35">
      <c r="A16" s="3" t="s">
        <v>69</v>
      </c>
      <c r="B16" s="32">
        <v>0.59219999999999995</v>
      </c>
    </row>
    <row r="17" spans="1:2" x14ac:dyDescent="0.35">
      <c r="A17" s="3" t="s">
        <v>72</v>
      </c>
      <c r="B17" s="32">
        <v>0.63</v>
      </c>
    </row>
    <row r="18" spans="1:2" ht="16" thickBot="1" x14ac:dyDescent="0.4">
      <c r="A18" s="3" t="s">
        <v>73</v>
      </c>
      <c r="B18" s="32">
        <v>0.66759999999999997</v>
      </c>
    </row>
    <row r="19" spans="1:2" ht="16.5" thickTop="1" thickBot="1" x14ac:dyDescent="0.4">
      <c r="A19" s="5" t="s">
        <v>15</v>
      </c>
      <c r="B19" s="33">
        <f>AVERAGE(B14:B18)</f>
        <v>0.65055999999999992</v>
      </c>
    </row>
    <row r="20" spans="1:2" ht="16" thickTop="1" x14ac:dyDescent="0.35">
      <c r="A20" s="6"/>
      <c r="B20" s="7"/>
    </row>
    <row r="21" spans="1:2" x14ac:dyDescent="0.35">
      <c r="A21" s="6"/>
      <c r="B21" s="7"/>
    </row>
    <row r="22" spans="1:2" x14ac:dyDescent="0.35">
      <c r="A22" s="6"/>
      <c r="B22" s="7"/>
    </row>
    <row r="23" spans="1:2" x14ac:dyDescent="0.35">
      <c r="B23" s="7"/>
    </row>
    <row r="36" spans="1:1" x14ac:dyDescent="0.35">
      <c r="A36" s="3" t="s">
        <v>16</v>
      </c>
    </row>
    <row r="37" spans="1:1" x14ac:dyDescent="0.35">
      <c r="A37" s="3"/>
    </row>
    <row r="38" spans="1:1" x14ac:dyDescent="0.35">
      <c r="A38" s="8"/>
    </row>
    <row r="39" spans="1:1" x14ac:dyDescent="0.35">
      <c r="A39" s="3" t="s">
        <v>17</v>
      </c>
    </row>
  </sheetData>
  <mergeCells count="1">
    <mergeCell ref="A11:H11"/>
  </mergeCells>
  <pageMargins left="0.7" right="0.7" top="0.75" bottom="0.75" header="0.3" footer="0.3"/>
  <pageSetup scale="5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C243C-95DF-4E31-9740-2FC19B1B8067}">
  <dimension ref="A1:C43"/>
  <sheetViews>
    <sheetView view="pageBreakPreview" topLeftCell="A18" zoomScale="110" zoomScaleNormal="100" zoomScaleSheetLayoutView="110" workbookViewId="0">
      <selection activeCell="B23" sqref="B23"/>
    </sheetView>
  </sheetViews>
  <sheetFormatPr defaultColWidth="10.83203125" defaultRowHeight="15.5" x14ac:dyDescent="0.35"/>
  <cols>
    <col min="1" max="1" width="14.5" style="4" customWidth="1"/>
    <col min="2" max="2" width="10.83203125" style="4"/>
    <col min="3" max="3" width="20.83203125" style="4" customWidth="1"/>
    <col min="4" max="8" width="10.83203125" style="4"/>
    <col min="9" max="9" width="27.83203125" style="4" customWidth="1"/>
    <col min="10" max="256" width="10.83203125" style="4"/>
    <col min="257" max="257" width="14.5" style="4" customWidth="1"/>
    <col min="258" max="258" width="10.83203125" style="4"/>
    <col min="259" max="259" width="20.83203125" style="4" customWidth="1"/>
    <col min="260" max="264" width="10.83203125" style="4"/>
    <col min="265" max="265" width="27.83203125" style="4" customWidth="1"/>
    <col min="266" max="512" width="10.83203125" style="4"/>
    <col min="513" max="513" width="14.5" style="4" customWidth="1"/>
    <col min="514" max="514" width="10.83203125" style="4"/>
    <col min="515" max="515" width="20.83203125" style="4" customWidth="1"/>
    <col min="516" max="520" width="10.83203125" style="4"/>
    <col min="521" max="521" width="27.83203125" style="4" customWidth="1"/>
    <col min="522" max="768" width="10.83203125" style="4"/>
    <col min="769" max="769" width="14.5" style="4" customWidth="1"/>
    <col min="770" max="770" width="10.83203125" style="4"/>
    <col min="771" max="771" width="20.83203125" style="4" customWidth="1"/>
    <col min="772" max="776" width="10.83203125" style="4"/>
    <col min="777" max="777" width="27.83203125" style="4" customWidth="1"/>
    <col min="778" max="1024" width="10.83203125" style="4"/>
    <col min="1025" max="1025" width="14.5" style="4" customWidth="1"/>
    <col min="1026" max="1026" width="10.83203125" style="4"/>
    <col min="1027" max="1027" width="20.83203125" style="4" customWidth="1"/>
    <col min="1028" max="1032" width="10.83203125" style="4"/>
    <col min="1033" max="1033" width="27.83203125" style="4" customWidth="1"/>
    <col min="1034" max="1280" width="10.83203125" style="4"/>
    <col min="1281" max="1281" width="14.5" style="4" customWidth="1"/>
    <col min="1282" max="1282" width="10.83203125" style="4"/>
    <col min="1283" max="1283" width="20.83203125" style="4" customWidth="1"/>
    <col min="1284" max="1288" width="10.83203125" style="4"/>
    <col min="1289" max="1289" width="27.83203125" style="4" customWidth="1"/>
    <col min="1290" max="1536" width="10.83203125" style="4"/>
    <col min="1537" max="1537" width="14.5" style="4" customWidth="1"/>
    <col min="1538" max="1538" width="10.83203125" style="4"/>
    <col min="1539" max="1539" width="20.83203125" style="4" customWidth="1"/>
    <col min="1540" max="1544" width="10.83203125" style="4"/>
    <col min="1545" max="1545" width="27.83203125" style="4" customWidth="1"/>
    <col min="1546" max="1792" width="10.83203125" style="4"/>
    <col min="1793" max="1793" width="14.5" style="4" customWidth="1"/>
    <col min="1794" max="1794" width="10.83203125" style="4"/>
    <col min="1795" max="1795" width="20.83203125" style="4" customWidth="1"/>
    <col min="1796" max="1800" width="10.83203125" style="4"/>
    <col min="1801" max="1801" width="27.83203125" style="4" customWidth="1"/>
    <col min="1802" max="2048" width="10.83203125" style="4"/>
    <col min="2049" max="2049" width="14.5" style="4" customWidth="1"/>
    <col min="2050" max="2050" width="10.83203125" style="4"/>
    <col min="2051" max="2051" width="20.83203125" style="4" customWidth="1"/>
    <col min="2052" max="2056" width="10.83203125" style="4"/>
    <col min="2057" max="2057" width="27.83203125" style="4" customWidth="1"/>
    <col min="2058" max="2304" width="10.83203125" style="4"/>
    <col min="2305" max="2305" width="14.5" style="4" customWidth="1"/>
    <col min="2306" max="2306" width="10.83203125" style="4"/>
    <col min="2307" max="2307" width="20.83203125" style="4" customWidth="1"/>
    <col min="2308" max="2312" width="10.83203125" style="4"/>
    <col min="2313" max="2313" width="27.83203125" style="4" customWidth="1"/>
    <col min="2314" max="2560" width="10.83203125" style="4"/>
    <col min="2561" max="2561" width="14.5" style="4" customWidth="1"/>
    <col min="2562" max="2562" width="10.83203125" style="4"/>
    <col min="2563" max="2563" width="20.83203125" style="4" customWidth="1"/>
    <col min="2564" max="2568" width="10.83203125" style="4"/>
    <col min="2569" max="2569" width="27.83203125" style="4" customWidth="1"/>
    <col min="2570" max="2816" width="10.83203125" style="4"/>
    <col min="2817" max="2817" width="14.5" style="4" customWidth="1"/>
    <col min="2818" max="2818" width="10.83203125" style="4"/>
    <col min="2819" max="2819" width="20.83203125" style="4" customWidth="1"/>
    <col min="2820" max="2824" width="10.83203125" style="4"/>
    <col min="2825" max="2825" width="27.83203125" style="4" customWidth="1"/>
    <col min="2826" max="3072" width="10.83203125" style="4"/>
    <col min="3073" max="3073" width="14.5" style="4" customWidth="1"/>
    <col min="3074" max="3074" width="10.83203125" style="4"/>
    <col min="3075" max="3075" width="20.83203125" style="4" customWidth="1"/>
    <col min="3076" max="3080" width="10.83203125" style="4"/>
    <col min="3081" max="3081" width="27.83203125" style="4" customWidth="1"/>
    <col min="3082" max="3328" width="10.83203125" style="4"/>
    <col min="3329" max="3329" width="14.5" style="4" customWidth="1"/>
    <col min="3330" max="3330" width="10.83203125" style="4"/>
    <col min="3331" max="3331" width="20.83203125" style="4" customWidth="1"/>
    <col min="3332" max="3336" width="10.83203125" style="4"/>
    <col min="3337" max="3337" width="27.83203125" style="4" customWidth="1"/>
    <col min="3338" max="3584" width="10.83203125" style="4"/>
    <col min="3585" max="3585" width="14.5" style="4" customWidth="1"/>
    <col min="3586" max="3586" width="10.83203125" style="4"/>
    <col min="3587" max="3587" width="20.83203125" style="4" customWidth="1"/>
    <col min="3588" max="3592" width="10.83203125" style="4"/>
    <col min="3593" max="3593" width="27.83203125" style="4" customWidth="1"/>
    <col min="3594" max="3840" width="10.83203125" style="4"/>
    <col min="3841" max="3841" width="14.5" style="4" customWidth="1"/>
    <col min="3842" max="3842" width="10.83203125" style="4"/>
    <col min="3843" max="3843" width="20.83203125" style="4" customWidth="1"/>
    <col min="3844" max="3848" width="10.83203125" style="4"/>
    <col min="3849" max="3849" width="27.83203125" style="4" customWidth="1"/>
    <col min="3850" max="4096" width="10.83203125" style="4"/>
    <col min="4097" max="4097" width="14.5" style="4" customWidth="1"/>
    <col min="4098" max="4098" width="10.83203125" style="4"/>
    <col min="4099" max="4099" width="20.83203125" style="4" customWidth="1"/>
    <col min="4100" max="4104" width="10.83203125" style="4"/>
    <col min="4105" max="4105" width="27.83203125" style="4" customWidth="1"/>
    <col min="4106" max="4352" width="10.83203125" style="4"/>
    <col min="4353" max="4353" width="14.5" style="4" customWidth="1"/>
    <col min="4354" max="4354" width="10.83203125" style="4"/>
    <col min="4355" max="4355" width="20.83203125" style="4" customWidth="1"/>
    <col min="4356" max="4360" width="10.83203125" style="4"/>
    <col min="4361" max="4361" width="27.83203125" style="4" customWidth="1"/>
    <col min="4362" max="4608" width="10.83203125" style="4"/>
    <col min="4609" max="4609" width="14.5" style="4" customWidth="1"/>
    <col min="4610" max="4610" width="10.83203125" style="4"/>
    <col min="4611" max="4611" width="20.83203125" style="4" customWidth="1"/>
    <col min="4612" max="4616" width="10.83203125" style="4"/>
    <col min="4617" max="4617" width="27.83203125" style="4" customWidth="1"/>
    <col min="4618" max="4864" width="10.83203125" style="4"/>
    <col min="4865" max="4865" width="14.5" style="4" customWidth="1"/>
    <col min="4866" max="4866" width="10.83203125" style="4"/>
    <col min="4867" max="4867" width="20.83203125" style="4" customWidth="1"/>
    <col min="4868" max="4872" width="10.83203125" style="4"/>
    <col min="4873" max="4873" width="27.83203125" style="4" customWidth="1"/>
    <col min="4874" max="5120" width="10.83203125" style="4"/>
    <col min="5121" max="5121" width="14.5" style="4" customWidth="1"/>
    <col min="5122" max="5122" width="10.83203125" style="4"/>
    <col min="5123" max="5123" width="20.83203125" style="4" customWidth="1"/>
    <col min="5124" max="5128" width="10.83203125" style="4"/>
    <col min="5129" max="5129" width="27.83203125" style="4" customWidth="1"/>
    <col min="5130" max="5376" width="10.83203125" style="4"/>
    <col min="5377" max="5377" width="14.5" style="4" customWidth="1"/>
    <col min="5378" max="5378" width="10.83203125" style="4"/>
    <col min="5379" max="5379" width="20.83203125" style="4" customWidth="1"/>
    <col min="5380" max="5384" width="10.83203125" style="4"/>
    <col min="5385" max="5385" width="27.83203125" style="4" customWidth="1"/>
    <col min="5386" max="5632" width="10.83203125" style="4"/>
    <col min="5633" max="5633" width="14.5" style="4" customWidth="1"/>
    <col min="5634" max="5634" width="10.83203125" style="4"/>
    <col min="5635" max="5635" width="20.83203125" style="4" customWidth="1"/>
    <col min="5636" max="5640" width="10.83203125" style="4"/>
    <col min="5641" max="5641" width="27.83203125" style="4" customWidth="1"/>
    <col min="5642" max="5888" width="10.83203125" style="4"/>
    <col min="5889" max="5889" width="14.5" style="4" customWidth="1"/>
    <col min="5890" max="5890" width="10.83203125" style="4"/>
    <col min="5891" max="5891" width="20.83203125" style="4" customWidth="1"/>
    <col min="5892" max="5896" width="10.83203125" style="4"/>
    <col min="5897" max="5897" width="27.83203125" style="4" customWidth="1"/>
    <col min="5898" max="6144" width="10.83203125" style="4"/>
    <col min="6145" max="6145" width="14.5" style="4" customWidth="1"/>
    <col min="6146" max="6146" width="10.83203125" style="4"/>
    <col min="6147" max="6147" width="20.83203125" style="4" customWidth="1"/>
    <col min="6148" max="6152" width="10.83203125" style="4"/>
    <col min="6153" max="6153" width="27.83203125" style="4" customWidth="1"/>
    <col min="6154" max="6400" width="10.83203125" style="4"/>
    <col min="6401" max="6401" width="14.5" style="4" customWidth="1"/>
    <col min="6402" max="6402" width="10.83203125" style="4"/>
    <col min="6403" max="6403" width="20.83203125" style="4" customWidth="1"/>
    <col min="6404" max="6408" width="10.83203125" style="4"/>
    <col min="6409" max="6409" width="27.83203125" style="4" customWidth="1"/>
    <col min="6410" max="6656" width="10.83203125" style="4"/>
    <col min="6657" max="6657" width="14.5" style="4" customWidth="1"/>
    <col min="6658" max="6658" width="10.83203125" style="4"/>
    <col min="6659" max="6659" width="20.83203125" style="4" customWidth="1"/>
    <col min="6660" max="6664" width="10.83203125" style="4"/>
    <col min="6665" max="6665" width="27.83203125" style="4" customWidth="1"/>
    <col min="6666" max="6912" width="10.83203125" style="4"/>
    <col min="6913" max="6913" width="14.5" style="4" customWidth="1"/>
    <col min="6914" max="6914" width="10.83203125" style="4"/>
    <col min="6915" max="6915" width="20.83203125" style="4" customWidth="1"/>
    <col min="6916" max="6920" width="10.83203125" style="4"/>
    <col min="6921" max="6921" width="27.83203125" style="4" customWidth="1"/>
    <col min="6922" max="7168" width="10.83203125" style="4"/>
    <col min="7169" max="7169" width="14.5" style="4" customWidth="1"/>
    <col min="7170" max="7170" width="10.83203125" style="4"/>
    <col min="7171" max="7171" width="20.83203125" style="4" customWidth="1"/>
    <col min="7172" max="7176" width="10.83203125" style="4"/>
    <col min="7177" max="7177" width="27.83203125" style="4" customWidth="1"/>
    <col min="7178" max="7424" width="10.83203125" style="4"/>
    <col min="7425" max="7425" width="14.5" style="4" customWidth="1"/>
    <col min="7426" max="7426" width="10.83203125" style="4"/>
    <col min="7427" max="7427" width="20.83203125" style="4" customWidth="1"/>
    <col min="7428" max="7432" width="10.83203125" style="4"/>
    <col min="7433" max="7433" width="27.83203125" style="4" customWidth="1"/>
    <col min="7434" max="7680" width="10.83203125" style="4"/>
    <col min="7681" max="7681" width="14.5" style="4" customWidth="1"/>
    <col min="7682" max="7682" width="10.83203125" style="4"/>
    <col min="7683" max="7683" width="20.83203125" style="4" customWidth="1"/>
    <col min="7684" max="7688" width="10.83203125" style="4"/>
    <col min="7689" max="7689" width="27.83203125" style="4" customWidth="1"/>
    <col min="7690" max="7936" width="10.83203125" style="4"/>
    <col min="7937" max="7937" width="14.5" style="4" customWidth="1"/>
    <col min="7938" max="7938" width="10.83203125" style="4"/>
    <col min="7939" max="7939" width="20.83203125" style="4" customWidth="1"/>
    <col min="7940" max="7944" width="10.83203125" style="4"/>
    <col min="7945" max="7945" width="27.83203125" style="4" customWidth="1"/>
    <col min="7946" max="8192" width="10.83203125" style="4"/>
    <col min="8193" max="8193" width="14.5" style="4" customWidth="1"/>
    <col min="8194" max="8194" width="10.83203125" style="4"/>
    <col min="8195" max="8195" width="20.83203125" style="4" customWidth="1"/>
    <col min="8196" max="8200" width="10.83203125" style="4"/>
    <col min="8201" max="8201" width="27.83203125" style="4" customWidth="1"/>
    <col min="8202" max="8448" width="10.83203125" style="4"/>
    <col min="8449" max="8449" width="14.5" style="4" customWidth="1"/>
    <col min="8450" max="8450" width="10.83203125" style="4"/>
    <col min="8451" max="8451" width="20.83203125" style="4" customWidth="1"/>
    <col min="8452" max="8456" width="10.83203125" style="4"/>
    <col min="8457" max="8457" width="27.83203125" style="4" customWidth="1"/>
    <col min="8458" max="8704" width="10.83203125" style="4"/>
    <col min="8705" max="8705" width="14.5" style="4" customWidth="1"/>
    <col min="8706" max="8706" width="10.83203125" style="4"/>
    <col min="8707" max="8707" width="20.83203125" style="4" customWidth="1"/>
    <col min="8708" max="8712" width="10.83203125" style="4"/>
    <col min="8713" max="8713" width="27.83203125" style="4" customWidth="1"/>
    <col min="8714" max="8960" width="10.83203125" style="4"/>
    <col min="8961" max="8961" width="14.5" style="4" customWidth="1"/>
    <col min="8962" max="8962" width="10.83203125" style="4"/>
    <col min="8963" max="8963" width="20.83203125" style="4" customWidth="1"/>
    <col min="8964" max="8968" width="10.83203125" style="4"/>
    <col min="8969" max="8969" width="27.83203125" style="4" customWidth="1"/>
    <col min="8970" max="9216" width="10.83203125" style="4"/>
    <col min="9217" max="9217" width="14.5" style="4" customWidth="1"/>
    <col min="9218" max="9218" width="10.83203125" style="4"/>
    <col min="9219" max="9219" width="20.83203125" style="4" customWidth="1"/>
    <col min="9220" max="9224" width="10.83203125" style="4"/>
    <col min="9225" max="9225" width="27.83203125" style="4" customWidth="1"/>
    <col min="9226" max="9472" width="10.83203125" style="4"/>
    <col min="9473" max="9473" width="14.5" style="4" customWidth="1"/>
    <col min="9474" max="9474" width="10.83203125" style="4"/>
    <col min="9475" max="9475" width="20.83203125" style="4" customWidth="1"/>
    <col min="9476" max="9480" width="10.83203125" style="4"/>
    <col min="9481" max="9481" width="27.83203125" style="4" customWidth="1"/>
    <col min="9482" max="9728" width="10.83203125" style="4"/>
    <col min="9729" max="9729" width="14.5" style="4" customWidth="1"/>
    <col min="9730" max="9730" width="10.83203125" style="4"/>
    <col min="9731" max="9731" width="20.83203125" style="4" customWidth="1"/>
    <col min="9732" max="9736" width="10.83203125" style="4"/>
    <col min="9737" max="9737" width="27.83203125" style="4" customWidth="1"/>
    <col min="9738" max="9984" width="10.83203125" style="4"/>
    <col min="9985" max="9985" width="14.5" style="4" customWidth="1"/>
    <col min="9986" max="9986" width="10.83203125" style="4"/>
    <col min="9987" max="9987" width="20.83203125" style="4" customWidth="1"/>
    <col min="9988" max="9992" width="10.83203125" style="4"/>
    <col min="9993" max="9993" width="27.83203125" style="4" customWidth="1"/>
    <col min="9994" max="10240" width="10.83203125" style="4"/>
    <col min="10241" max="10241" width="14.5" style="4" customWidth="1"/>
    <col min="10242" max="10242" width="10.83203125" style="4"/>
    <col min="10243" max="10243" width="20.83203125" style="4" customWidth="1"/>
    <col min="10244" max="10248" width="10.83203125" style="4"/>
    <col min="10249" max="10249" width="27.83203125" style="4" customWidth="1"/>
    <col min="10250" max="10496" width="10.83203125" style="4"/>
    <col min="10497" max="10497" width="14.5" style="4" customWidth="1"/>
    <col min="10498" max="10498" width="10.83203125" style="4"/>
    <col min="10499" max="10499" width="20.83203125" style="4" customWidth="1"/>
    <col min="10500" max="10504" width="10.83203125" style="4"/>
    <col min="10505" max="10505" width="27.83203125" style="4" customWidth="1"/>
    <col min="10506" max="10752" width="10.83203125" style="4"/>
    <col min="10753" max="10753" width="14.5" style="4" customWidth="1"/>
    <col min="10754" max="10754" width="10.83203125" style="4"/>
    <col min="10755" max="10755" width="20.83203125" style="4" customWidth="1"/>
    <col min="10756" max="10760" width="10.83203125" style="4"/>
    <col min="10761" max="10761" width="27.83203125" style="4" customWidth="1"/>
    <col min="10762" max="11008" width="10.83203125" style="4"/>
    <col min="11009" max="11009" width="14.5" style="4" customWidth="1"/>
    <col min="11010" max="11010" width="10.83203125" style="4"/>
    <col min="11011" max="11011" width="20.83203125" style="4" customWidth="1"/>
    <col min="11012" max="11016" width="10.83203125" style="4"/>
    <col min="11017" max="11017" width="27.83203125" style="4" customWidth="1"/>
    <col min="11018" max="11264" width="10.83203125" style="4"/>
    <col min="11265" max="11265" width="14.5" style="4" customWidth="1"/>
    <col min="11266" max="11266" width="10.83203125" style="4"/>
    <col min="11267" max="11267" width="20.83203125" style="4" customWidth="1"/>
    <col min="11268" max="11272" width="10.83203125" style="4"/>
    <col min="11273" max="11273" width="27.83203125" style="4" customWidth="1"/>
    <col min="11274" max="11520" width="10.83203125" style="4"/>
    <col min="11521" max="11521" width="14.5" style="4" customWidth="1"/>
    <col min="11522" max="11522" width="10.83203125" style="4"/>
    <col min="11523" max="11523" width="20.83203125" style="4" customWidth="1"/>
    <col min="11524" max="11528" width="10.83203125" style="4"/>
    <col min="11529" max="11529" width="27.83203125" style="4" customWidth="1"/>
    <col min="11530" max="11776" width="10.83203125" style="4"/>
    <col min="11777" max="11777" width="14.5" style="4" customWidth="1"/>
    <col min="11778" max="11778" width="10.83203125" style="4"/>
    <col min="11779" max="11779" width="20.83203125" style="4" customWidth="1"/>
    <col min="11780" max="11784" width="10.83203125" style="4"/>
    <col min="11785" max="11785" width="27.83203125" style="4" customWidth="1"/>
    <col min="11786" max="12032" width="10.83203125" style="4"/>
    <col min="12033" max="12033" width="14.5" style="4" customWidth="1"/>
    <col min="12034" max="12034" width="10.83203125" style="4"/>
    <col min="12035" max="12035" width="20.83203125" style="4" customWidth="1"/>
    <col min="12036" max="12040" width="10.83203125" style="4"/>
    <col min="12041" max="12041" width="27.83203125" style="4" customWidth="1"/>
    <col min="12042" max="12288" width="10.83203125" style="4"/>
    <col min="12289" max="12289" width="14.5" style="4" customWidth="1"/>
    <col min="12290" max="12290" width="10.83203125" style="4"/>
    <col min="12291" max="12291" width="20.83203125" style="4" customWidth="1"/>
    <col min="12292" max="12296" width="10.83203125" style="4"/>
    <col min="12297" max="12297" width="27.83203125" style="4" customWidth="1"/>
    <col min="12298" max="12544" width="10.83203125" style="4"/>
    <col min="12545" max="12545" width="14.5" style="4" customWidth="1"/>
    <col min="12546" max="12546" width="10.83203125" style="4"/>
    <col min="12547" max="12547" width="20.83203125" style="4" customWidth="1"/>
    <col min="12548" max="12552" width="10.83203125" style="4"/>
    <col min="12553" max="12553" width="27.83203125" style="4" customWidth="1"/>
    <col min="12554" max="12800" width="10.83203125" style="4"/>
    <col min="12801" max="12801" width="14.5" style="4" customWidth="1"/>
    <col min="12802" max="12802" width="10.83203125" style="4"/>
    <col min="12803" max="12803" width="20.83203125" style="4" customWidth="1"/>
    <col min="12804" max="12808" width="10.83203125" style="4"/>
    <col min="12809" max="12809" width="27.83203125" style="4" customWidth="1"/>
    <col min="12810" max="13056" width="10.83203125" style="4"/>
    <col min="13057" max="13057" width="14.5" style="4" customWidth="1"/>
    <col min="13058" max="13058" width="10.83203125" style="4"/>
    <col min="13059" max="13059" width="20.83203125" style="4" customWidth="1"/>
    <col min="13060" max="13064" width="10.83203125" style="4"/>
    <col min="13065" max="13065" width="27.83203125" style="4" customWidth="1"/>
    <col min="13066" max="13312" width="10.83203125" style="4"/>
    <col min="13313" max="13313" width="14.5" style="4" customWidth="1"/>
    <col min="13314" max="13314" width="10.83203125" style="4"/>
    <col min="13315" max="13315" width="20.83203125" style="4" customWidth="1"/>
    <col min="13316" max="13320" width="10.83203125" style="4"/>
    <col min="13321" max="13321" width="27.83203125" style="4" customWidth="1"/>
    <col min="13322" max="13568" width="10.83203125" style="4"/>
    <col min="13569" max="13569" width="14.5" style="4" customWidth="1"/>
    <col min="13570" max="13570" width="10.83203125" style="4"/>
    <col min="13571" max="13571" width="20.83203125" style="4" customWidth="1"/>
    <col min="13572" max="13576" width="10.83203125" style="4"/>
    <col min="13577" max="13577" width="27.83203125" style="4" customWidth="1"/>
    <col min="13578" max="13824" width="10.83203125" style="4"/>
    <col min="13825" max="13825" width="14.5" style="4" customWidth="1"/>
    <col min="13826" max="13826" width="10.83203125" style="4"/>
    <col min="13827" max="13827" width="20.83203125" style="4" customWidth="1"/>
    <col min="13828" max="13832" width="10.83203125" style="4"/>
    <col min="13833" max="13833" width="27.83203125" style="4" customWidth="1"/>
    <col min="13834" max="14080" width="10.83203125" style="4"/>
    <col min="14081" max="14081" width="14.5" style="4" customWidth="1"/>
    <col min="14082" max="14082" width="10.83203125" style="4"/>
    <col min="14083" max="14083" width="20.83203125" style="4" customWidth="1"/>
    <col min="14084" max="14088" width="10.83203125" style="4"/>
    <col min="14089" max="14089" width="27.83203125" style="4" customWidth="1"/>
    <col min="14090" max="14336" width="10.83203125" style="4"/>
    <col min="14337" max="14337" width="14.5" style="4" customWidth="1"/>
    <col min="14338" max="14338" width="10.83203125" style="4"/>
    <col min="14339" max="14339" width="20.83203125" style="4" customWidth="1"/>
    <col min="14340" max="14344" width="10.83203125" style="4"/>
    <col min="14345" max="14345" width="27.83203125" style="4" customWidth="1"/>
    <col min="14346" max="14592" width="10.83203125" style="4"/>
    <col min="14593" max="14593" width="14.5" style="4" customWidth="1"/>
    <col min="14594" max="14594" width="10.83203125" style="4"/>
    <col min="14595" max="14595" width="20.83203125" style="4" customWidth="1"/>
    <col min="14596" max="14600" width="10.83203125" style="4"/>
    <col min="14601" max="14601" width="27.83203125" style="4" customWidth="1"/>
    <col min="14602" max="14848" width="10.83203125" style="4"/>
    <col min="14849" max="14849" width="14.5" style="4" customWidth="1"/>
    <col min="14850" max="14850" width="10.83203125" style="4"/>
    <col min="14851" max="14851" width="20.83203125" style="4" customWidth="1"/>
    <col min="14852" max="14856" width="10.83203125" style="4"/>
    <col min="14857" max="14857" width="27.83203125" style="4" customWidth="1"/>
    <col min="14858" max="15104" width="10.83203125" style="4"/>
    <col min="15105" max="15105" width="14.5" style="4" customWidth="1"/>
    <col min="15106" max="15106" width="10.83203125" style="4"/>
    <col min="15107" max="15107" width="20.83203125" style="4" customWidth="1"/>
    <col min="15108" max="15112" width="10.83203125" style="4"/>
    <col min="15113" max="15113" width="27.83203125" style="4" customWidth="1"/>
    <col min="15114" max="15360" width="10.83203125" style="4"/>
    <col min="15361" max="15361" width="14.5" style="4" customWidth="1"/>
    <col min="15362" max="15362" width="10.83203125" style="4"/>
    <col min="15363" max="15363" width="20.83203125" style="4" customWidth="1"/>
    <col min="15364" max="15368" width="10.83203125" style="4"/>
    <col min="15369" max="15369" width="27.83203125" style="4" customWidth="1"/>
    <col min="15370" max="15616" width="10.83203125" style="4"/>
    <col min="15617" max="15617" width="14.5" style="4" customWidth="1"/>
    <col min="15618" max="15618" width="10.83203125" style="4"/>
    <col min="15619" max="15619" width="20.83203125" style="4" customWidth="1"/>
    <col min="15620" max="15624" width="10.83203125" style="4"/>
    <col min="15625" max="15625" width="27.83203125" style="4" customWidth="1"/>
    <col min="15626" max="15872" width="10.83203125" style="4"/>
    <col min="15873" max="15873" width="14.5" style="4" customWidth="1"/>
    <col min="15874" max="15874" width="10.83203125" style="4"/>
    <col min="15875" max="15875" width="20.83203125" style="4" customWidth="1"/>
    <col min="15876" max="15880" width="10.83203125" style="4"/>
    <col min="15881" max="15881" width="27.83203125" style="4" customWidth="1"/>
    <col min="15882" max="16128" width="10.83203125" style="4"/>
    <col min="16129" max="16129" width="14.5" style="4" customWidth="1"/>
    <col min="16130" max="16130" width="10.83203125" style="4"/>
    <col min="16131" max="16131" width="20.83203125" style="4" customWidth="1"/>
    <col min="16132" max="16136" width="10.83203125" style="4"/>
    <col min="16137" max="16137" width="27.83203125" style="4" customWidth="1"/>
    <col min="16138" max="16384" width="10.83203125" style="4"/>
  </cols>
  <sheetData>
    <row r="1" spans="1:3" s="2" customFormat="1" ht="20.5" x14ac:dyDescent="0.45">
      <c r="A1" s="1" t="s">
        <v>0</v>
      </c>
    </row>
    <row r="2" spans="1:3" s="2" customFormat="1" ht="20.5" x14ac:dyDescent="0.45">
      <c r="A2" s="1" t="s">
        <v>1</v>
      </c>
    </row>
    <row r="4" spans="1:3" x14ac:dyDescent="0.35">
      <c r="A4" s="3" t="s">
        <v>2</v>
      </c>
    </row>
    <row r="5" spans="1:3" x14ac:dyDescent="0.35">
      <c r="A5" s="4" t="s">
        <v>24</v>
      </c>
    </row>
    <row r="7" spans="1:3" x14ac:dyDescent="0.35">
      <c r="A7" s="3" t="s">
        <v>4</v>
      </c>
    </row>
    <row r="8" spans="1:3" x14ac:dyDescent="0.35">
      <c r="A8" s="4" t="s">
        <v>5</v>
      </c>
    </row>
    <row r="9" spans="1:3" x14ac:dyDescent="0.35">
      <c r="A9" s="4" t="s">
        <v>7</v>
      </c>
    </row>
    <row r="10" spans="1:3" x14ac:dyDescent="0.35">
      <c r="A10" s="4" t="s">
        <v>25</v>
      </c>
    </row>
    <row r="11" spans="1:3" ht="17.25" customHeight="1" x14ac:dyDescent="0.35"/>
    <row r="12" spans="1:3" x14ac:dyDescent="0.35">
      <c r="A12" s="3" t="s">
        <v>8</v>
      </c>
    </row>
    <row r="13" spans="1:3" x14ac:dyDescent="0.35">
      <c r="A13" s="3" t="s">
        <v>9</v>
      </c>
      <c r="B13" s="32">
        <v>0.70799999999999996</v>
      </c>
    </row>
    <row r="14" spans="1:3" ht="15.65" customHeight="1" x14ac:dyDescent="0.35">
      <c r="A14" s="3" t="s">
        <v>10</v>
      </c>
      <c r="B14" s="34">
        <v>0.60719999999999996</v>
      </c>
      <c r="C14" s="12"/>
    </row>
    <row r="15" spans="1:3" x14ac:dyDescent="0.35">
      <c r="A15" s="3" t="s">
        <v>11</v>
      </c>
      <c r="B15" s="34">
        <v>0.59</v>
      </c>
      <c r="C15" s="12"/>
    </row>
    <row r="16" spans="1:3" x14ac:dyDescent="0.35">
      <c r="A16" s="3" t="s">
        <v>12</v>
      </c>
      <c r="B16" s="34">
        <v>0.64</v>
      </c>
      <c r="C16" s="12"/>
    </row>
    <row r="17" spans="1:3" x14ac:dyDescent="0.35">
      <c r="A17" s="3" t="s">
        <v>13</v>
      </c>
      <c r="B17" s="32">
        <f>'[2]Fall 2021'!$J$5</f>
        <v>0.72400000000000009</v>
      </c>
      <c r="C17" s="12"/>
    </row>
    <row r="18" spans="1:3" x14ac:dyDescent="0.35">
      <c r="A18" s="3" t="s">
        <v>14</v>
      </c>
      <c r="B18" s="32">
        <f>'[2]Winter 2022'!$K$15</f>
        <v>0.80475833333333335</v>
      </c>
      <c r="C18" s="12"/>
    </row>
    <row r="19" spans="1:3" x14ac:dyDescent="0.35">
      <c r="A19" s="3" t="s">
        <v>68</v>
      </c>
      <c r="B19" s="32">
        <v>0.70789999999999997</v>
      </c>
      <c r="C19" s="12"/>
    </row>
    <row r="20" spans="1:3" x14ac:dyDescent="0.35">
      <c r="A20" s="3" t="s">
        <v>69</v>
      </c>
      <c r="B20" s="32">
        <v>0.69289999999999996</v>
      </c>
      <c r="C20" s="12"/>
    </row>
    <row r="21" spans="1:3" x14ac:dyDescent="0.35">
      <c r="A21" s="3" t="s">
        <v>72</v>
      </c>
      <c r="B21" s="32">
        <v>0.72170000000000001</v>
      </c>
      <c r="C21" s="4" t="s">
        <v>74</v>
      </c>
    </row>
    <row r="22" spans="1:3" ht="16" thickBot="1" x14ac:dyDescent="0.4">
      <c r="A22" s="3" t="s">
        <v>73</v>
      </c>
      <c r="B22" s="32">
        <v>0.68910000000000005</v>
      </c>
      <c r="C22" s="12"/>
    </row>
    <row r="23" spans="1:3" ht="16.5" thickTop="1" thickBot="1" x14ac:dyDescent="0.4">
      <c r="A23" s="5" t="s">
        <v>15</v>
      </c>
      <c r="B23" s="33">
        <f>AVERAGE(B13:B22)</f>
        <v>0.68855583333333337</v>
      </c>
    </row>
    <row r="24" spans="1:3" ht="16" thickTop="1" x14ac:dyDescent="0.35">
      <c r="A24" s="6"/>
      <c r="B24" s="7"/>
    </row>
    <row r="25" spans="1:3" x14ac:dyDescent="0.35">
      <c r="A25" s="6"/>
      <c r="B25" s="7"/>
    </row>
    <row r="26" spans="1:3" x14ac:dyDescent="0.35">
      <c r="B26" s="7"/>
    </row>
    <row r="39" spans="1:1" x14ac:dyDescent="0.35">
      <c r="A39" s="3"/>
    </row>
    <row r="40" spans="1:1" x14ac:dyDescent="0.35">
      <c r="A40" s="3" t="s">
        <v>16</v>
      </c>
    </row>
    <row r="41" spans="1:1" x14ac:dyDescent="0.35">
      <c r="A41" s="3"/>
    </row>
    <row r="42" spans="1:1" x14ac:dyDescent="0.35">
      <c r="A42" s="8"/>
    </row>
    <row r="43" spans="1:1" x14ac:dyDescent="0.35">
      <c r="A43" s="3" t="s">
        <v>17</v>
      </c>
    </row>
  </sheetData>
  <pageMargins left="0.7" right="0.7" top="0.75" bottom="0.75" header="0.3" footer="0.3"/>
  <pageSetup scale="6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E4F47-80B1-4C2A-BBC2-0A45163FDCA8}">
  <dimension ref="A1:I44"/>
  <sheetViews>
    <sheetView view="pageBreakPreview" topLeftCell="A13" zoomScale="110" zoomScaleNormal="100" zoomScaleSheetLayoutView="110" workbookViewId="0">
      <selection activeCell="B24" sqref="B24"/>
    </sheetView>
  </sheetViews>
  <sheetFormatPr defaultColWidth="10.83203125" defaultRowHeight="15.5" x14ac:dyDescent="0.35"/>
  <cols>
    <col min="1" max="1" width="14.5" style="4" customWidth="1"/>
    <col min="2" max="2" width="10.83203125" style="4"/>
    <col min="3" max="3" width="20.83203125" style="4" customWidth="1"/>
    <col min="4" max="8" width="10.83203125" style="4"/>
    <col min="9" max="9" width="27.83203125" style="4" customWidth="1"/>
    <col min="10" max="256" width="10.83203125" style="4"/>
    <col min="257" max="257" width="14.5" style="4" customWidth="1"/>
    <col min="258" max="258" width="10.83203125" style="4"/>
    <col min="259" max="259" width="20.83203125" style="4" customWidth="1"/>
    <col min="260" max="264" width="10.83203125" style="4"/>
    <col min="265" max="265" width="27.83203125" style="4" customWidth="1"/>
    <col min="266" max="512" width="10.83203125" style="4"/>
    <col min="513" max="513" width="14.5" style="4" customWidth="1"/>
    <col min="514" max="514" width="10.83203125" style="4"/>
    <col min="515" max="515" width="20.83203125" style="4" customWidth="1"/>
    <col min="516" max="520" width="10.83203125" style="4"/>
    <col min="521" max="521" width="27.83203125" style="4" customWidth="1"/>
    <col min="522" max="768" width="10.83203125" style="4"/>
    <col min="769" max="769" width="14.5" style="4" customWidth="1"/>
    <col min="770" max="770" width="10.83203125" style="4"/>
    <col min="771" max="771" width="20.83203125" style="4" customWidth="1"/>
    <col min="772" max="776" width="10.83203125" style="4"/>
    <col min="777" max="777" width="27.83203125" style="4" customWidth="1"/>
    <col min="778" max="1024" width="10.83203125" style="4"/>
    <col min="1025" max="1025" width="14.5" style="4" customWidth="1"/>
    <col min="1026" max="1026" width="10.83203125" style="4"/>
    <col min="1027" max="1027" width="20.83203125" style="4" customWidth="1"/>
    <col min="1028" max="1032" width="10.83203125" style="4"/>
    <col min="1033" max="1033" width="27.83203125" style="4" customWidth="1"/>
    <col min="1034" max="1280" width="10.83203125" style="4"/>
    <col min="1281" max="1281" width="14.5" style="4" customWidth="1"/>
    <col min="1282" max="1282" width="10.83203125" style="4"/>
    <col min="1283" max="1283" width="20.83203125" style="4" customWidth="1"/>
    <col min="1284" max="1288" width="10.83203125" style="4"/>
    <col min="1289" max="1289" width="27.83203125" style="4" customWidth="1"/>
    <col min="1290" max="1536" width="10.83203125" style="4"/>
    <col min="1537" max="1537" width="14.5" style="4" customWidth="1"/>
    <col min="1538" max="1538" width="10.83203125" style="4"/>
    <col min="1539" max="1539" width="20.83203125" style="4" customWidth="1"/>
    <col min="1540" max="1544" width="10.83203125" style="4"/>
    <col min="1545" max="1545" width="27.83203125" style="4" customWidth="1"/>
    <col min="1546" max="1792" width="10.83203125" style="4"/>
    <col min="1793" max="1793" width="14.5" style="4" customWidth="1"/>
    <col min="1794" max="1794" width="10.83203125" style="4"/>
    <col min="1795" max="1795" width="20.83203125" style="4" customWidth="1"/>
    <col min="1796" max="1800" width="10.83203125" style="4"/>
    <col min="1801" max="1801" width="27.83203125" style="4" customWidth="1"/>
    <col min="1802" max="2048" width="10.83203125" style="4"/>
    <col min="2049" max="2049" width="14.5" style="4" customWidth="1"/>
    <col min="2050" max="2050" width="10.83203125" style="4"/>
    <col min="2051" max="2051" width="20.83203125" style="4" customWidth="1"/>
    <col min="2052" max="2056" width="10.83203125" style="4"/>
    <col min="2057" max="2057" width="27.83203125" style="4" customWidth="1"/>
    <col min="2058" max="2304" width="10.83203125" style="4"/>
    <col min="2305" max="2305" width="14.5" style="4" customWidth="1"/>
    <col min="2306" max="2306" width="10.83203125" style="4"/>
    <col min="2307" max="2307" width="20.83203125" style="4" customWidth="1"/>
    <col min="2308" max="2312" width="10.83203125" style="4"/>
    <col min="2313" max="2313" width="27.83203125" style="4" customWidth="1"/>
    <col min="2314" max="2560" width="10.83203125" style="4"/>
    <col min="2561" max="2561" width="14.5" style="4" customWidth="1"/>
    <col min="2562" max="2562" width="10.83203125" style="4"/>
    <col min="2563" max="2563" width="20.83203125" style="4" customWidth="1"/>
    <col min="2564" max="2568" width="10.83203125" style="4"/>
    <col min="2569" max="2569" width="27.83203125" style="4" customWidth="1"/>
    <col min="2570" max="2816" width="10.83203125" style="4"/>
    <col min="2817" max="2817" width="14.5" style="4" customWidth="1"/>
    <col min="2818" max="2818" width="10.83203125" style="4"/>
    <col min="2819" max="2819" width="20.83203125" style="4" customWidth="1"/>
    <col min="2820" max="2824" width="10.83203125" style="4"/>
    <col min="2825" max="2825" width="27.83203125" style="4" customWidth="1"/>
    <col min="2826" max="3072" width="10.83203125" style="4"/>
    <col min="3073" max="3073" width="14.5" style="4" customWidth="1"/>
    <col min="3074" max="3074" width="10.83203125" style="4"/>
    <col min="3075" max="3075" width="20.83203125" style="4" customWidth="1"/>
    <col min="3076" max="3080" width="10.83203125" style="4"/>
    <col min="3081" max="3081" width="27.83203125" style="4" customWidth="1"/>
    <col min="3082" max="3328" width="10.83203125" style="4"/>
    <col min="3329" max="3329" width="14.5" style="4" customWidth="1"/>
    <col min="3330" max="3330" width="10.83203125" style="4"/>
    <col min="3331" max="3331" width="20.83203125" style="4" customWidth="1"/>
    <col min="3332" max="3336" width="10.83203125" style="4"/>
    <col min="3337" max="3337" width="27.83203125" style="4" customWidth="1"/>
    <col min="3338" max="3584" width="10.83203125" style="4"/>
    <col min="3585" max="3585" width="14.5" style="4" customWidth="1"/>
    <col min="3586" max="3586" width="10.83203125" style="4"/>
    <col min="3587" max="3587" width="20.83203125" style="4" customWidth="1"/>
    <col min="3588" max="3592" width="10.83203125" style="4"/>
    <col min="3593" max="3593" width="27.83203125" style="4" customWidth="1"/>
    <col min="3594" max="3840" width="10.83203125" style="4"/>
    <col min="3841" max="3841" width="14.5" style="4" customWidth="1"/>
    <col min="3842" max="3842" width="10.83203125" style="4"/>
    <col min="3843" max="3843" width="20.83203125" style="4" customWidth="1"/>
    <col min="3844" max="3848" width="10.83203125" style="4"/>
    <col min="3849" max="3849" width="27.83203125" style="4" customWidth="1"/>
    <col min="3850" max="4096" width="10.83203125" style="4"/>
    <col min="4097" max="4097" width="14.5" style="4" customWidth="1"/>
    <col min="4098" max="4098" width="10.83203125" style="4"/>
    <col min="4099" max="4099" width="20.83203125" style="4" customWidth="1"/>
    <col min="4100" max="4104" width="10.83203125" style="4"/>
    <col min="4105" max="4105" width="27.83203125" style="4" customWidth="1"/>
    <col min="4106" max="4352" width="10.83203125" style="4"/>
    <col min="4353" max="4353" width="14.5" style="4" customWidth="1"/>
    <col min="4354" max="4354" width="10.83203125" style="4"/>
    <col min="4355" max="4355" width="20.83203125" style="4" customWidth="1"/>
    <col min="4356" max="4360" width="10.83203125" style="4"/>
    <col min="4361" max="4361" width="27.83203125" style="4" customWidth="1"/>
    <col min="4362" max="4608" width="10.83203125" style="4"/>
    <col min="4609" max="4609" width="14.5" style="4" customWidth="1"/>
    <col min="4610" max="4610" width="10.83203125" style="4"/>
    <col min="4611" max="4611" width="20.83203125" style="4" customWidth="1"/>
    <col min="4612" max="4616" width="10.83203125" style="4"/>
    <col min="4617" max="4617" width="27.83203125" style="4" customWidth="1"/>
    <col min="4618" max="4864" width="10.83203125" style="4"/>
    <col min="4865" max="4865" width="14.5" style="4" customWidth="1"/>
    <col min="4866" max="4866" width="10.83203125" style="4"/>
    <col min="4867" max="4867" width="20.83203125" style="4" customWidth="1"/>
    <col min="4868" max="4872" width="10.83203125" style="4"/>
    <col min="4873" max="4873" width="27.83203125" style="4" customWidth="1"/>
    <col min="4874" max="5120" width="10.83203125" style="4"/>
    <col min="5121" max="5121" width="14.5" style="4" customWidth="1"/>
    <col min="5122" max="5122" width="10.83203125" style="4"/>
    <col min="5123" max="5123" width="20.83203125" style="4" customWidth="1"/>
    <col min="5124" max="5128" width="10.83203125" style="4"/>
    <col min="5129" max="5129" width="27.83203125" style="4" customWidth="1"/>
    <col min="5130" max="5376" width="10.83203125" style="4"/>
    <col min="5377" max="5377" width="14.5" style="4" customWidth="1"/>
    <col min="5378" max="5378" width="10.83203125" style="4"/>
    <col min="5379" max="5379" width="20.83203125" style="4" customWidth="1"/>
    <col min="5380" max="5384" width="10.83203125" style="4"/>
    <col min="5385" max="5385" width="27.83203125" style="4" customWidth="1"/>
    <col min="5386" max="5632" width="10.83203125" style="4"/>
    <col min="5633" max="5633" width="14.5" style="4" customWidth="1"/>
    <col min="5634" max="5634" width="10.83203125" style="4"/>
    <col min="5635" max="5635" width="20.83203125" style="4" customWidth="1"/>
    <col min="5636" max="5640" width="10.83203125" style="4"/>
    <col min="5641" max="5641" width="27.83203125" style="4" customWidth="1"/>
    <col min="5642" max="5888" width="10.83203125" style="4"/>
    <col min="5889" max="5889" width="14.5" style="4" customWidth="1"/>
    <col min="5890" max="5890" width="10.83203125" style="4"/>
    <col min="5891" max="5891" width="20.83203125" style="4" customWidth="1"/>
    <col min="5892" max="5896" width="10.83203125" style="4"/>
    <col min="5897" max="5897" width="27.83203125" style="4" customWidth="1"/>
    <col min="5898" max="6144" width="10.83203125" style="4"/>
    <col min="6145" max="6145" width="14.5" style="4" customWidth="1"/>
    <col min="6146" max="6146" width="10.83203125" style="4"/>
    <col min="6147" max="6147" width="20.83203125" style="4" customWidth="1"/>
    <col min="6148" max="6152" width="10.83203125" style="4"/>
    <col min="6153" max="6153" width="27.83203125" style="4" customWidth="1"/>
    <col min="6154" max="6400" width="10.83203125" style="4"/>
    <col min="6401" max="6401" width="14.5" style="4" customWidth="1"/>
    <col min="6402" max="6402" width="10.83203125" style="4"/>
    <col min="6403" max="6403" width="20.83203125" style="4" customWidth="1"/>
    <col min="6404" max="6408" width="10.83203125" style="4"/>
    <col min="6409" max="6409" width="27.83203125" style="4" customWidth="1"/>
    <col min="6410" max="6656" width="10.83203125" style="4"/>
    <col min="6657" max="6657" width="14.5" style="4" customWidth="1"/>
    <col min="6658" max="6658" width="10.83203125" style="4"/>
    <col min="6659" max="6659" width="20.83203125" style="4" customWidth="1"/>
    <col min="6660" max="6664" width="10.83203125" style="4"/>
    <col min="6665" max="6665" width="27.83203125" style="4" customWidth="1"/>
    <col min="6666" max="6912" width="10.83203125" style="4"/>
    <col min="6913" max="6913" width="14.5" style="4" customWidth="1"/>
    <col min="6914" max="6914" width="10.83203125" style="4"/>
    <col min="6915" max="6915" width="20.83203125" style="4" customWidth="1"/>
    <col min="6916" max="6920" width="10.83203125" style="4"/>
    <col min="6921" max="6921" width="27.83203125" style="4" customWidth="1"/>
    <col min="6922" max="7168" width="10.83203125" style="4"/>
    <col min="7169" max="7169" width="14.5" style="4" customWidth="1"/>
    <col min="7170" max="7170" width="10.83203125" style="4"/>
    <col min="7171" max="7171" width="20.83203125" style="4" customWidth="1"/>
    <col min="7172" max="7176" width="10.83203125" style="4"/>
    <col min="7177" max="7177" width="27.83203125" style="4" customWidth="1"/>
    <col min="7178" max="7424" width="10.83203125" style="4"/>
    <col min="7425" max="7425" width="14.5" style="4" customWidth="1"/>
    <col min="7426" max="7426" width="10.83203125" style="4"/>
    <col min="7427" max="7427" width="20.83203125" style="4" customWidth="1"/>
    <col min="7428" max="7432" width="10.83203125" style="4"/>
    <col min="7433" max="7433" width="27.83203125" style="4" customWidth="1"/>
    <col min="7434" max="7680" width="10.83203125" style="4"/>
    <col min="7681" max="7681" width="14.5" style="4" customWidth="1"/>
    <col min="7682" max="7682" width="10.83203125" style="4"/>
    <col min="7683" max="7683" width="20.83203125" style="4" customWidth="1"/>
    <col min="7684" max="7688" width="10.83203125" style="4"/>
    <col min="7689" max="7689" width="27.83203125" style="4" customWidth="1"/>
    <col min="7690" max="7936" width="10.83203125" style="4"/>
    <col min="7937" max="7937" width="14.5" style="4" customWidth="1"/>
    <col min="7938" max="7938" width="10.83203125" style="4"/>
    <col min="7939" max="7939" width="20.83203125" style="4" customWidth="1"/>
    <col min="7940" max="7944" width="10.83203125" style="4"/>
    <col min="7945" max="7945" width="27.83203125" style="4" customWidth="1"/>
    <col min="7946" max="8192" width="10.83203125" style="4"/>
    <col min="8193" max="8193" width="14.5" style="4" customWidth="1"/>
    <col min="8194" max="8194" width="10.83203125" style="4"/>
    <col min="8195" max="8195" width="20.83203125" style="4" customWidth="1"/>
    <col min="8196" max="8200" width="10.83203125" style="4"/>
    <col min="8201" max="8201" width="27.83203125" style="4" customWidth="1"/>
    <col min="8202" max="8448" width="10.83203125" style="4"/>
    <col min="8449" max="8449" width="14.5" style="4" customWidth="1"/>
    <col min="8450" max="8450" width="10.83203125" style="4"/>
    <col min="8451" max="8451" width="20.83203125" style="4" customWidth="1"/>
    <col min="8452" max="8456" width="10.83203125" style="4"/>
    <col min="8457" max="8457" width="27.83203125" style="4" customWidth="1"/>
    <col min="8458" max="8704" width="10.83203125" style="4"/>
    <col min="8705" max="8705" width="14.5" style="4" customWidth="1"/>
    <col min="8706" max="8706" width="10.83203125" style="4"/>
    <col min="8707" max="8707" width="20.83203125" style="4" customWidth="1"/>
    <col min="8708" max="8712" width="10.83203125" style="4"/>
    <col min="8713" max="8713" width="27.83203125" style="4" customWidth="1"/>
    <col min="8714" max="8960" width="10.83203125" style="4"/>
    <col min="8961" max="8961" width="14.5" style="4" customWidth="1"/>
    <col min="8962" max="8962" width="10.83203125" style="4"/>
    <col min="8963" max="8963" width="20.83203125" style="4" customWidth="1"/>
    <col min="8964" max="8968" width="10.83203125" style="4"/>
    <col min="8969" max="8969" width="27.83203125" style="4" customWidth="1"/>
    <col min="8970" max="9216" width="10.83203125" style="4"/>
    <col min="9217" max="9217" width="14.5" style="4" customWidth="1"/>
    <col min="9218" max="9218" width="10.83203125" style="4"/>
    <col min="9219" max="9219" width="20.83203125" style="4" customWidth="1"/>
    <col min="9220" max="9224" width="10.83203125" style="4"/>
    <col min="9225" max="9225" width="27.83203125" style="4" customWidth="1"/>
    <col min="9226" max="9472" width="10.83203125" style="4"/>
    <col min="9473" max="9473" width="14.5" style="4" customWidth="1"/>
    <col min="9474" max="9474" width="10.83203125" style="4"/>
    <col min="9475" max="9475" width="20.83203125" style="4" customWidth="1"/>
    <col min="9476" max="9480" width="10.83203125" style="4"/>
    <col min="9481" max="9481" width="27.83203125" style="4" customWidth="1"/>
    <col min="9482" max="9728" width="10.83203125" style="4"/>
    <col min="9729" max="9729" width="14.5" style="4" customWidth="1"/>
    <col min="9730" max="9730" width="10.83203125" style="4"/>
    <col min="9731" max="9731" width="20.83203125" style="4" customWidth="1"/>
    <col min="9732" max="9736" width="10.83203125" style="4"/>
    <col min="9737" max="9737" width="27.83203125" style="4" customWidth="1"/>
    <col min="9738" max="9984" width="10.83203125" style="4"/>
    <col min="9985" max="9985" width="14.5" style="4" customWidth="1"/>
    <col min="9986" max="9986" width="10.83203125" style="4"/>
    <col min="9987" max="9987" width="20.83203125" style="4" customWidth="1"/>
    <col min="9988" max="9992" width="10.83203125" style="4"/>
    <col min="9993" max="9993" width="27.83203125" style="4" customWidth="1"/>
    <col min="9994" max="10240" width="10.83203125" style="4"/>
    <col min="10241" max="10241" width="14.5" style="4" customWidth="1"/>
    <col min="10242" max="10242" width="10.83203125" style="4"/>
    <col min="10243" max="10243" width="20.83203125" style="4" customWidth="1"/>
    <col min="10244" max="10248" width="10.83203125" style="4"/>
    <col min="10249" max="10249" width="27.83203125" style="4" customWidth="1"/>
    <col min="10250" max="10496" width="10.83203125" style="4"/>
    <col min="10497" max="10497" width="14.5" style="4" customWidth="1"/>
    <col min="10498" max="10498" width="10.83203125" style="4"/>
    <col min="10499" max="10499" width="20.83203125" style="4" customWidth="1"/>
    <col min="10500" max="10504" width="10.83203125" style="4"/>
    <col min="10505" max="10505" width="27.83203125" style="4" customWidth="1"/>
    <col min="10506" max="10752" width="10.83203125" style="4"/>
    <col min="10753" max="10753" width="14.5" style="4" customWidth="1"/>
    <col min="10754" max="10754" width="10.83203125" style="4"/>
    <col min="10755" max="10755" width="20.83203125" style="4" customWidth="1"/>
    <col min="10756" max="10760" width="10.83203125" style="4"/>
    <col min="10761" max="10761" width="27.83203125" style="4" customWidth="1"/>
    <col min="10762" max="11008" width="10.83203125" style="4"/>
    <col min="11009" max="11009" width="14.5" style="4" customWidth="1"/>
    <col min="11010" max="11010" width="10.83203125" style="4"/>
    <col min="11011" max="11011" width="20.83203125" style="4" customWidth="1"/>
    <col min="11012" max="11016" width="10.83203125" style="4"/>
    <col min="11017" max="11017" width="27.83203125" style="4" customWidth="1"/>
    <col min="11018" max="11264" width="10.83203125" style="4"/>
    <col min="11265" max="11265" width="14.5" style="4" customWidth="1"/>
    <col min="11266" max="11266" width="10.83203125" style="4"/>
    <col min="11267" max="11267" width="20.83203125" style="4" customWidth="1"/>
    <col min="11268" max="11272" width="10.83203125" style="4"/>
    <col min="11273" max="11273" width="27.83203125" style="4" customWidth="1"/>
    <col min="11274" max="11520" width="10.83203125" style="4"/>
    <col min="11521" max="11521" width="14.5" style="4" customWidth="1"/>
    <col min="11522" max="11522" width="10.83203125" style="4"/>
    <col min="11523" max="11523" width="20.83203125" style="4" customWidth="1"/>
    <col min="11524" max="11528" width="10.83203125" style="4"/>
    <col min="11529" max="11529" width="27.83203125" style="4" customWidth="1"/>
    <col min="11530" max="11776" width="10.83203125" style="4"/>
    <col min="11777" max="11777" width="14.5" style="4" customWidth="1"/>
    <col min="11778" max="11778" width="10.83203125" style="4"/>
    <col min="11779" max="11779" width="20.83203125" style="4" customWidth="1"/>
    <col min="11780" max="11784" width="10.83203125" style="4"/>
    <col min="11785" max="11785" width="27.83203125" style="4" customWidth="1"/>
    <col min="11786" max="12032" width="10.83203125" style="4"/>
    <col min="12033" max="12033" width="14.5" style="4" customWidth="1"/>
    <col min="12034" max="12034" width="10.83203125" style="4"/>
    <col min="12035" max="12035" width="20.83203125" style="4" customWidth="1"/>
    <col min="12036" max="12040" width="10.83203125" style="4"/>
    <col min="12041" max="12041" width="27.83203125" style="4" customWidth="1"/>
    <col min="12042" max="12288" width="10.83203125" style="4"/>
    <col min="12289" max="12289" width="14.5" style="4" customWidth="1"/>
    <col min="12290" max="12290" width="10.83203125" style="4"/>
    <col min="12291" max="12291" width="20.83203125" style="4" customWidth="1"/>
    <col min="12292" max="12296" width="10.83203125" style="4"/>
    <col min="12297" max="12297" width="27.83203125" style="4" customWidth="1"/>
    <col min="12298" max="12544" width="10.83203125" style="4"/>
    <col min="12545" max="12545" width="14.5" style="4" customWidth="1"/>
    <col min="12546" max="12546" width="10.83203125" style="4"/>
    <col min="12547" max="12547" width="20.83203125" style="4" customWidth="1"/>
    <col min="12548" max="12552" width="10.83203125" style="4"/>
    <col min="12553" max="12553" width="27.83203125" style="4" customWidth="1"/>
    <col min="12554" max="12800" width="10.83203125" style="4"/>
    <col min="12801" max="12801" width="14.5" style="4" customWidth="1"/>
    <col min="12802" max="12802" width="10.83203125" style="4"/>
    <col min="12803" max="12803" width="20.83203125" style="4" customWidth="1"/>
    <col min="12804" max="12808" width="10.83203125" style="4"/>
    <col min="12809" max="12809" width="27.83203125" style="4" customWidth="1"/>
    <col min="12810" max="13056" width="10.83203125" style="4"/>
    <col min="13057" max="13057" width="14.5" style="4" customWidth="1"/>
    <col min="13058" max="13058" width="10.83203125" style="4"/>
    <col min="13059" max="13059" width="20.83203125" style="4" customWidth="1"/>
    <col min="13060" max="13064" width="10.83203125" style="4"/>
    <col min="13065" max="13065" width="27.83203125" style="4" customWidth="1"/>
    <col min="13066" max="13312" width="10.83203125" style="4"/>
    <col min="13313" max="13313" width="14.5" style="4" customWidth="1"/>
    <col min="13314" max="13314" width="10.83203125" style="4"/>
    <col min="13315" max="13315" width="20.83203125" style="4" customWidth="1"/>
    <col min="13316" max="13320" width="10.83203125" style="4"/>
    <col min="13321" max="13321" width="27.83203125" style="4" customWidth="1"/>
    <col min="13322" max="13568" width="10.83203125" style="4"/>
    <col min="13569" max="13569" width="14.5" style="4" customWidth="1"/>
    <col min="13570" max="13570" width="10.83203125" style="4"/>
    <col min="13571" max="13571" width="20.83203125" style="4" customWidth="1"/>
    <col min="13572" max="13576" width="10.83203125" style="4"/>
    <col min="13577" max="13577" width="27.83203125" style="4" customWidth="1"/>
    <col min="13578" max="13824" width="10.83203125" style="4"/>
    <col min="13825" max="13825" width="14.5" style="4" customWidth="1"/>
    <col min="13826" max="13826" width="10.83203125" style="4"/>
    <col min="13827" max="13827" width="20.83203125" style="4" customWidth="1"/>
    <col min="13828" max="13832" width="10.83203125" style="4"/>
    <col min="13833" max="13833" width="27.83203125" style="4" customWidth="1"/>
    <col min="13834" max="14080" width="10.83203125" style="4"/>
    <col min="14081" max="14081" width="14.5" style="4" customWidth="1"/>
    <col min="14082" max="14082" width="10.83203125" style="4"/>
    <col min="14083" max="14083" width="20.83203125" style="4" customWidth="1"/>
    <col min="14084" max="14088" width="10.83203125" style="4"/>
    <col min="14089" max="14089" width="27.83203125" style="4" customWidth="1"/>
    <col min="14090" max="14336" width="10.83203125" style="4"/>
    <col min="14337" max="14337" width="14.5" style="4" customWidth="1"/>
    <col min="14338" max="14338" width="10.83203125" style="4"/>
    <col min="14339" max="14339" width="20.83203125" style="4" customWidth="1"/>
    <col min="14340" max="14344" width="10.83203125" style="4"/>
    <col min="14345" max="14345" width="27.83203125" style="4" customWidth="1"/>
    <col min="14346" max="14592" width="10.83203125" style="4"/>
    <col min="14593" max="14593" width="14.5" style="4" customWidth="1"/>
    <col min="14594" max="14594" width="10.83203125" style="4"/>
    <col min="14595" max="14595" width="20.83203125" style="4" customWidth="1"/>
    <col min="14596" max="14600" width="10.83203125" style="4"/>
    <col min="14601" max="14601" width="27.83203125" style="4" customWidth="1"/>
    <col min="14602" max="14848" width="10.83203125" style="4"/>
    <col min="14849" max="14849" width="14.5" style="4" customWidth="1"/>
    <col min="14850" max="14850" width="10.83203125" style="4"/>
    <col min="14851" max="14851" width="20.83203125" style="4" customWidth="1"/>
    <col min="14852" max="14856" width="10.83203125" style="4"/>
    <col min="14857" max="14857" width="27.83203125" style="4" customWidth="1"/>
    <col min="14858" max="15104" width="10.83203125" style="4"/>
    <col min="15105" max="15105" width="14.5" style="4" customWidth="1"/>
    <col min="15106" max="15106" width="10.83203125" style="4"/>
    <col min="15107" max="15107" width="20.83203125" style="4" customWidth="1"/>
    <col min="15108" max="15112" width="10.83203125" style="4"/>
    <col min="15113" max="15113" width="27.83203125" style="4" customWidth="1"/>
    <col min="15114" max="15360" width="10.83203125" style="4"/>
    <col min="15361" max="15361" width="14.5" style="4" customWidth="1"/>
    <col min="15362" max="15362" width="10.83203125" style="4"/>
    <col min="15363" max="15363" width="20.83203125" style="4" customWidth="1"/>
    <col min="15364" max="15368" width="10.83203125" style="4"/>
    <col min="15369" max="15369" width="27.83203125" style="4" customWidth="1"/>
    <col min="15370" max="15616" width="10.83203125" style="4"/>
    <col min="15617" max="15617" width="14.5" style="4" customWidth="1"/>
    <col min="15618" max="15618" width="10.83203125" style="4"/>
    <col min="15619" max="15619" width="20.83203125" style="4" customWidth="1"/>
    <col min="15620" max="15624" width="10.83203125" style="4"/>
    <col min="15625" max="15625" width="27.83203125" style="4" customWidth="1"/>
    <col min="15626" max="15872" width="10.83203125" style="4"/>
    <col min="15873" max="15873" width="14.5" style="4" customWidth="1"/>
    <col min="15874" max="15874" width="10.83203125" style="4"/>
    <col min="15875" max="15875" width="20.83203125" style="4" customWidth="1"/>
    <col min="15876" max="15880" width="10.83203125" style="4"/>
    <col min="15881" max="15881" width="27.83203125" style="4" customWidth="1"/>
    <col min="15882" max="16128" width="10.83203125" style="4"/>
    <col min="16129" max="16129" width="14.5" style="4" customWidth="1"/>
    <col min="16130" max="16130" width="10.83203125" style="4"/>
    <col min="16131" max="16131" width="20.83203125" style="4" customWidth="1"/>
    <col min="16132" max="16136" width="10.83203125" style="4"/>
    <col min="16137" max="16137" width="27.83203125" style="4" customWidth="1"/>
    <col min="16138" max="16384" width="10.83203125" style="4"/>
  </cols>
  <sheetData>
    <row r="1" spans="1:9" s="2" customFormat="1" ht="20.5" x14ac:dyDescent="0.45">
      <c r="A1" s="1" t="s">
        <v>0</v>
      </c>
    </row>
    <row r="2" spans="1:9" s="2" customFormat="1" ht="20.5" x14ac:dyDescent="0.45">
      <c r="A2" s="1" t="s">
        <v>1</v>
      </c>
    </row>
    <row r="4" spans="1:9" x14ac:dyDescent="0.35">
      <c r="A4" s="3" t="s">
        <v>18</v>
      </c>
    </row>
    <row r="5" spans="1:9" x14ac:dyDescent="0.35">
      <c r="A5" s="4" t="s">
        <v>24</v>
      </c>
    </row>
    <row r="7" spans="1:9" x14ac:dyDescent="0.35">
      <c r="A7" s="3" t="s">
        <v>19</v>
      </c>
    </row>
    <row r="8" spans="1:9" x14ac:dyDescent="0.35">
      <c r="A8" s="4" t="s">
        <v>7</v>
      </c>
    </row>
    <row r="10" spans="1:9" x14ac:dyDescent="0.35">
      <c r="A10" s="3" t="s">
        <v>20</v>
      </c>
    </row>
    <row r="11" spans="1:9" x14ac:dyDescent="0.35">
      <c r="A11" s="54" t="s">
        <v>26</v>
      </c>
      <c r="B11" s="54"/>
      <c r="C11" s="54"/>
      <c r="D11" s="54"/>
      <c r="E11" s="54"/>
      <c r="F11" s="54"/>
      <c r="G11" s="54"/>
      <c r="H11" s="54"/>
      <c r="I11" s="10"/>
    </row>
    <row r="13" spans="1:9" x14ac:dyDescent="0.35">
      <c r="A13" s="3" t="s">
        <v>8</v>
      </c>
    </row>
    <row r="14" spans="1:9" x14ac:dyDescent="0.35">
      <c r="A14" s="3" t="s">
        <v>9</v>
      </c>
      <c r="B14" s="32">
        <v>0.70799999999999996</v>
      </c>
    </row>
    <row r="15" spans="1:9" ht="15.65" customHeight="1" x14ac:dyDescent="0.35">
      <c r="A15" s="3" t="s">
        <v>10</v>
      </c>
      <c r="B15" s="34">
        <v>0.60719999999999996</v>
      </c>
      <c r="C15" s="12"/>
    </row>
    <row r="16" spans="1:9" x14ac:dyDescent="0.35">
      <c r="A16" s="3" t="s">
        <v>11</v>
      </c>
      <c r="B16" s="34">
        <v>0.59</v>
      </c>
      <c r="C16" s="12"/>
    </row>
    <row r="17" spans="1:3" x14ac:dyDescent="0.35">
      <c r="A17" s="3" t="s">
        <v>12</v>
      </c>
      <c r="B17" s="34">
        <v>0.64</v>
      </c>
      <c r="C17" s="12"/>
    </row>
    <row r="18" spans="1:3" x14ac:dyDescent="0.35">
      <c r="A18" s="3" t="s">
        <v>13</v>
      </c>
      <c r="B18" s="32">
        <f>'[2]Fall 2021'!$J$5</f>
        <v>0.72400000000000009</v>
      </c>
      <c r="C18" s="12"/>
    </row>
    <row r="19" spans="1:3" x14ac:dyDescent="0.35">
      <c r="A19" s="3" t="s">
        <v>14</v>
      </c>
      <c r="B19" s="32">
        <f>'[2]Winter 2022'!$J$9</f>
        <v>0.88099999999999989</v>
      </c>
      <c r="C19" s="12"/>
    </row>
    <row r="20" spans="1:3" x14ac:dyDescent="0.35">
      <c r="A20" s="3" t="s">
        <v>68</v>
      </c>
      <c r="B20" s="32">
        <v>0.78</v>
      </c>
      <c r="C20" s="12"/>
    </row>
    <row r="21" spans="1:3" x14ac:dyDescent="0.35">
      <c r="A21" s="3" t="s">
        <v>69</v>
      </c>
      <c r="B21" s="32">
        <v>0.69389999999999996</v>
      </c>
      <c r="C21" s="12"/>
    </row>
    <row r="22" spans="1:3" x14ac:dyDescent="0.35">
      <c r="A22" s="3" t="s">
        <v>72</v>
      </c>
      <c r="B22" s="32">
        <v>0.77600000000000002</v>
      </c>
      <c r="C22" s="12"/>
    </row>
    <row r="23" spans="1:3" ht="16" thickBot="1" x14ac:dyDescent="0.4">
      <c r="A23" s="3" t="s">
        <v>73</v>
      </c>
      <c r="B23" s="32">
        <v>0.8508</v>
      </c>
      <c r="C23" s="12"/>
    </row>
    <row r="24" spans="1:3" ht="16.5" thickTop="1" thickBot="1" x14ac:dyDescent="0.4">
      <c r="A24" s="5" t="s">
        <v>15</v>
      </c>
      <c r="B24" s="33">
        <f>AVERAGE(B14:B23)</f>
        <v>0.72509000000000001</v>
      </c>
    </row>
    <row r="25" spans="1:3" ht="16" thickTop="1" x14ac:dyDescent="0.35">
      <c r="A25" s="6"/>
      <c r="B25" s="7"/>
    </row>
    <row r="26" spans="1:3" x14ac:dyDescent="0.35">
      <c r="A26" s="6"/>
      <c r="B26" s="7"/>
    </row>
    <row r="27" spans="1:3" x14ac:dyDescent="0.35">
      <c r="B27" s="7"/>
    </row>
    <row r="40" spans="1:1" x14ac:dyDescent="0.35">
      <c r="A40" s="3"/>
    </row>
    <row r="41" spans="1:1" x14ac:dyDescent="0.35">
      <c r="A41" s="3" t="s">
        <v>16</v>
      </c>
    </row>
    <row r="42" spans="1:1" x14ac:dyDescent="0.35">
      <c r="A42" s="3"/>
    </row>
    <row r="43" spans="1:1" x14ac:dyDescent="0.35">
      <c r="A43" s="8"/>
    </row>
    <row r="44" spans="1:1" x14ac:dyDescent="0.35">
      <c r="A44" s="3" t="s">
        <v>17</v>
      </c>
    </row>
  </sheetData>
  <mergeCells count="1">
    <mergeCell ref="A11:H11"/>
  </mergeCells>
  <pageMargins left="0.7" right="0.7" top="0.75" bottom="0.75" header="0.3" footer="0.3"/>
  <pageSetup scale="6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60425-6D19-4216-A361-7EE9190E8263}">
  <dimension ref="A1:I39"/>
  <sheetViews>
    <sheetView view="pageBreakPreview" topLeftCell="A13" zoomScale="110" zoomScaleNormal="100" zoomScaleSheetLayoutView="110" workbookViewId="0">
      <selection activeCell="B20" sqref="B20"/>
    </sheetView>
  </sheetViews>
  <sheetFormatPr defaultColWidth="10.83203125" defaultRowHeight="15.5" x14ac:dyDescent="0.35"/>
  <cols>
    <col min="1" max="1" width="14.5" style="4" customWidth="1"/>
    <col min="2" max="2" width="10.83203125" style="4"/>
    <col min="3" max="3" width="20.83203125" style="4" customWidth="1"/>
    <col min="4" max="8" width="10.83203125" style="4"/>
    <col min="9" max="9" width="27.83203125" style="4" customWidth="1"/>
    <col min="10" max="256" width="10.83203125" style="4"/>
    <col min="257" max="257" width="14.5" style="4" customWidth="1"/>
    <col min="258" max="258" width="10.83203125" style="4"/>
    <col min="259" max="259" width="20.83203125" style="4" customWidth="1"/>
    <col min="260" max="264" width="10.83203125" style="4"/>
    <col min="265" max="265" width="27.83203125" style="4" customWidth="1"/>
    <col min="266" max="512" width="10.83203125" style="4"/>
    <col min="513" max="513" width="14.5" style="4" customWidth="1"/>
    <col min="514" max="514" width="10.83203125" style="4"/>
    <col min="515" max="515" width="20.83203125" style="4" customWidth="1"/>
    <col min="516" max="520" width="10.83203125" style="4"/>
    <col min="521" max="521" width="27.83203125" style="4" customWidth="1"/>
    <col min="522" max="768" width="10.83203125" style="4"/>
    <col min="769" max="769" width="14.5" style="4" customWidth="1"/>
    <col min="770" max="770" width="10.83203125" style="4"/>
    <col min="771" max="771" width="20.83203125" style="4" customWidth="1"/>
    <col min="772" max="776" width="10.83203125" style="4"/>
    <col min="777" max="777" width="27.83203125" style="4" customWidth="1"/>
    <col min="778" max="1024" width="10.83203125" style="4"/>
    <col min="1025" max="1025" width="14.5" style="4" customWidth="1"/>
    <col min="1026" max="1026" width="10.83203125" style="4"/>
    <col min="1027" max="1027" width="20.83203125" style="4" customWidth="1"/>
    <col min="1028" max="1032" width="10.83203125" style="4"/>
    <col min="1033" max="1033" width="27.83203125" style="4" customWidth="1"/>
    <col min="1034" max="1280" width="10.83203125" style="4"/>
    <col min="1281" max="1281" width="14.5" style="4" customWidth="1"/>
    <col min="1282" max="1282" width="10.83203125" style="4"/>
    <col min="1283" max="1283" width="20.83203125" style="4" customWidth="1"/>
    <col min="1284" max="1288" width="10.83203125" style="4"/>
    <col min="1289" max="1289" width="27.83203125" style="4" customWidth="1"/>
    <col min="1290" max="1536" width="10.83203125" style="4"/>
    <col min="1537" max="1537" width="14.5" style="4" customWidth="1"/>
    <col min="1538" max="1538" width="10.83203125" style="4"/>
    <col min="1539" max="1539" width="20.83203125" style="4" customWidth="1"/>
    <col min="1540" max="1544" width="10.83203125" style="4"/>
    <col min="1545" max="1545" width="27.83203125" style="4" customWidth="1"/>
    <col min="1546" max="1792" width="10.83203125" style="4"/>
    <col min="1793" max="1793" width="14.5" style="4" customWidth="1"/>
    <col min="1794" max="1794" width="10.83203125" style="4"/>
    <col min="1795" max="1795" width="20.83203125" style="4" customWidth="1"/>
    <col min="1796" max="1800" width="10.83203125" style="4"/>
    <col min="1801" max="1801" width="27.83203125" style="4" customWidth="1"/>
    <col min="1802" max="2048" width="10.83203125" style="4"/>
    <col min="2049" max="2049" width="14.5" style="4" customWidth="1"/>
    <col min="2050" max="2050" width="10.83203125" style="4"/>
    <col min="2051" max="2051" width="20.83203125" style="4" customWidth="1"/>
    <col min="2052" max="2056" width="10.83203125" style="4"/>
    <col min="2057" max="2057" width="27.83203125" style="4" customWidth="1"/>
    <col min="2058" max="2304" width="10.83203125" style="4"/>
    <col min="2305" max="2305" width="14.5" style="4" customWidth="1"/>
    <col min="2306" max="2306" width="10.83203125" style="4"/>
    <col min="2307" max="2307" width="20.83203125" style="4" customWidth="1"/>
    <col min="2308" max="2312" width="10.83203125" style="4"/>
    <col min="2313" max="2313" width="27.83203125" style="4" customWidth="1"/>
    <col min="2314" max="2560" width="10.83203125" style="4"/>
    <col min="2561" max="2561" width="14.5" style="4" customWidth="1"/>
    <col min="2562" max="2562" width="10.83203125" style="4"/>
    <col min="2563" max="2563" width="20.83203125" style="4" customWidth="1"/>
    <col min="2564" max="2568" width="10.83203125" style="4"/>
    <col min="2569" max="2569" width="27.83203125" style="4" customWidth="1"/>
    <col min="2570" max="2816" width="10.83203125" style="4"/>
    <col min="2817" max="2817" width="14.5" style="4" customWidth="1"/>
    <col min="2818" max="2818" width="10.83203125" style="4"/>
    <col min="2819" max="2819" width="20.83203125" style="4" customWidth="1"/>
    <col min="2820" max="2824" width="10.83203125" style="4"/>
    <col min="2825" max="2825" width="27.83203125" style="4" customWidth="1"/>
    <col min="2826" max="3072" width="10.83203125" style="4"/>
    <col min="3073" max="3073" width="14.5" style="4" customWidth="1"/>
    <col min="3074" max="3074" width="10.83203125" style="4"/>
    <col min="3075" max="3075" width="20.83203125" style="4" customWidth="1"/>
    <col min="3076" max="3080" width="10.83203125" style="4"/>
    <col min="3081" max="3081" width="27.83203125" style="4" customWidth="1"/>
    <col min="3082" max="3328" width="10.83203125" style="4"/>
    <col min="3329" max="3329" width="14.5" style="4" customWidth="1"/>
    <col min="3330" max="3330" width="10.83203125" style="4"/>
    <col min="3331" max="3331" width="20.83203125" style="4" customWidth="1"/>
    <col min="3332" max="3336" width="10.83203125" style="4"/>
    <col min="3337" max="3337" width="27.83203125" style="4" customWidth="1"/>
    <col min="3338" max="3584" width="10.83203125" style="4"/>
    <col min="3585" max="3585" width="14.5" style="4" customWidth="1"/>
    <col min="3586" max="3586" width="10.83203125" style="4"/>
    <col min="3587" max="3587" width="20.83203125" style="4" customWidth="1"/>
    <col min="3588" max="3592" width="10.83203125" style="4"/>
    <col min="3593" max="3593" width="27.83203125" style="4" customWidth="1"/>
    <col min="3594" max="3840" width="10.83203125" style="4"/>
    <col min="3841" max="3841" width="14.5" style="4" customWidth="1"/>
    <col min="3842" max="3842" width="10.83203125" style="4"/>
    <col min="3843" max="3843" width="20.83203125" style="4" customWidth="1"/>
    <col min="3844" max="3848" width="10.83203125" style="4"/>
    <col min="3849" max="3849" width="27.83203125" style="4" customWidth="1"/>
    <col min="3850" max="4096" width="10.83203125" style="4"/>
    <col min="4097" max="4097" width="14.5" style="4" customWidth="1"/>
    <col min="4098" max="4098" width="10.83203125" style="4"/>
    <col min="4099" max="4099" width="20.83203125" style="4" customWidth="1"/>
    <col min="4100" max="4104" width="10.83203125" style="4"/>
    <col min="4105" max="4105" width="27.83203125" style="4" customWidth="1"/>
    <col min="4106" max="4352" width="10.83203125" style="4"/>
    <col min="4353" max="4353" width="14.5" style="4" customWidth="1"/>
    <col min="4354" max="4354" width="10.83203125" style="4"/>
    <col min="4355" max="4355" width="20.83203125" style="4" customWidth="1"/>
    <col min="4356" max="4360" width="10.83203125" style="4"/>
    <col min="4361" max="4361" width="27.83203125" style="4" customWidth="1"/>
    <col min="4362" max="4608" width="10.83203125" style="4"/>
    <col min="4609" max="4609" width="14.5" style="4" customWidth="1"/>
    <col min="4610" max="4610" width="10.83203125" style="4"/>
    <col min="4611" max="4611" width="20.83203125" style="4" customWidth="1"/>
    <col min="4612" max="4616" width="10.83203125" style="4"/>
    <col min="4617" max="4617" width="27.83203125" style="4" customWidth="1"/>
    <col min="4618" max="4864" width="10.83203125" style="4"/>
    <col min="4865" max="4865" width="14.5" style="4" customWidth="1"/>
    <col min="4866" max="4866" width="10.83203125" style="4"/>
    <col min="4867" max="4867" width="20.83203125" style="4" customWidth="1"/>
    <col min="4868" max="4872" width="10.83203125" style="4"/>
    <col min="4873" max="4873" width="27.83203125" style="4" customWidth="1"/>
    <col min="4874" max="5120" width="10.83203125" style="4"/>
    <col min="5121" max="5121" width="14.5" style="4" customWidth="1"/>
    <col min="5122" max="5122" width="10.83203125" style="4"/>
    <col min="5123" max="5123" width="20.83203125" style="4" customWidth="1"/>
    <col min="5124" max="5128" width="10.83203125" style="4"/>
    <col min="5129" max="5129" width="27.83203125" style="4" customWidth="1"/>
    <col min="5130" max="5376" width="10.83203125" style="4"/>
    <col min="5377" max="5377" width="14.5" style="4" customWidth="1"/>
    <col min="5378" max="5378" width="10.83203125" style="4"/>
    <col min="5379" max="5379" width="20.83203125" style="4" customWidth="1"/>
    <col min="5380" max="5384" width="10.83203125" style="4"/>
    <col min="5385" max="5385" width="27.83203125" style="4" customWidth="1"/>
    <col min="5386" max="5632" width="10.83203125" style="4"/>
    <col min="5633" max="5633" width="14.5" style="4" customWidth="1"/>
    <col min="5634" max="5634" width="10.83203125" style="4"/>
    <col min="5635" max="5635" width="20.83203125" style="4" customWidth="1"/>
    <col min="5636" max="5640" width="10.83203125" style="4"/>
    <col min="5641" max="5641" width="27.83203125" style="4" customWidth="1"/>
    <col min="5642" max="5888" width="10.83203125" style="4"/>
    <col min="5889" max="5889" width="14.5" style="4" customWidth="1"/>
    <col min="5890" max="5890" width="10.83203125" style="4"/>
    <col min="5891" max="5891" width="20.83203125" style="4" customWidth="1"/>
    <col min="5892" max="5896" width="10.83203125" style="4"/>
    <col min="5897" max="5897" width="27.83203125" style="4" customWidth="1"/>
    <col min="5898" max="6144" width="10.83203125" style="4"/>
    <col min="6145" max="6145" width="14.5" style="4" customWidth="1"/>
    <col min="6146" max="6146" width="10.83203125" style="4"/>
    <col min="6147" max="6147" width="20.83203125" style="4" customWidth="1"/>
    <col min="6148" max="6152" width="10.83203125" style="4"/>
    <col min="6153" max="6153" width="27.83203125" style="4" customWidth="1"/>
    <col min="6154" max="6400" width="10.83203125" style="4"/>
    <col min="6401" max="6401" width="14.5" style="4" customWidth="1"/>
    <col min="6402" max="6402" width="10.83203125" style="4"/>
    <col min="6403" max="6403" width="20.83203125" style="4" customWidth="1"/>
    <col min="6404" max="6408" width="10.83203125" style="4"/>
    <col min="6409" max="6409" width="27.83203125" style="4" customWidth="1"/>
    <col min="6410" max="6656" width="10.83203125" style="4"/>
    <col min="6657" max="6657" width="14.5" style="4" customWidth="1"/>
    <col min="6658" max="6658" width="10.83203125" style="4"/>
    <col min="6659" max="6659" width="20.83203125" style="4" customWidth="1"/>
    <col min="6660" max="6664" width="10.83203125" style="4"/>
    <col min="6665" max="6665" width="27.83203125" style="4" customWidth="1"/>
    <col min="6666" max="6912" width="10.83203125" style="4"/>
    <col min="6913" max="6913" width="14.5" style="4" customWidth="1"/>
    <col min="6914" max="6914" width="10.83203125" style="4"/>
    <col min="6915" max="6915" width="20.83203125" style="4" customWidth="1"/>
    <col min="6916" max="6920" width="10.83203125" style="4"/>
    <col min="6921" max="6921" width="27.83203125" style="4" customWidth="1"/>
    <col min="6922" max="7168" width="10.83203125" style="4"/>
    <col min="7169" max="7169" width="14.5" style="4" customWidth="1"/>
    <col min="7170" max="7170" width="10.83203125" style="4"/>
    <col min="7171" max="7171" width="20.83203125" style="4" customWidth="1"/>
    <col min="7172" max="7176" width="10.83203125" style="4"/>
    <col min="7177" max="7177" width="27.83203125" style="4" customWidth="1"/>
    <col min="7178" max="7424" width="10.83203125" style="4"/>
    <col min="7425" max="7425" width="14.5" style="4" customWidth="1"/>
    <col min="7426" max="7426" width="10.83203125" style="4"/>
    <col min="7427" max="7427" width="20.83203125" style="4" customWidth="1"/>
    <col min="7428" max="7432" width="10.83203125" style="4"/>
    <col min="7433" max="7433" width="27.83203125" style="4" customWidth="1"/>
    <col min="7434" max="7680" width="10.83203125" style="4"/>
    <col min="7681" max="7681" width="14.5" style="4" customWidth="1"/>
    <col min="7682" max="7682" width="10.83203125" style="4"/>
    <col min="7683" max="7683" width="20.83203125" style="4" customWidth="1"/>
    <col min="7684" max="7688" width="10.83203125" style="4"/>
    <col min="7689" max="7689" width="27.83203125" style="4" customWidth="1"/>
    <col min="7690" max="7936" width="10.83203125" style="4"/>
    <col min="7937" max="7937" width="14.5" style="4" customWidth="1"/>
    <col min="7938" max="7938" width="10.83203125" style="4"/>
    <col min="7939" max="7939" width="20.83203125" style="4" customWidth="1"/>
    <col min="7940" max="7944" width="10.83203125" style="4"/>
    <col min="7945" max="7945" width="27.83203125" style="4" customWidth="1"/>
    <col min="7946" max="8192" width="10.83203125" style="4"/>
    <col min="8193" max="8193" width="14.5" style="4" customWidth="1"/>
    <col min="8194" max="8194" width="10.83203125" style="4"/>
    <col min="8195" max="8195" width="20.83203125" style="4" customWidth="1"/>
    <col min="8196" max="8200" width="10.83203125" style="4"/>
    <col min="8201" max="8201" width="27.83203125" style="4" customWidth="1"/>
    <col min="8202" max="8448" width="10.83203125" style="4"/>
    <col min="8449" max="8449" width="14.5" style="4" customWidth="1"/>
    <col min="8450" max="8450" width="10.83203125" style="4"/>
    <col min="8451" max="8451" width="20.83203125" style="4" customWidth="1"/>
    <col min="8452" max="8456" width="10.83203125" style="4"/>
    <col min="8457" max="8457" width="27.83203125" style="4" customWidth="1"/>
    <col min="8458" max="8704" width="10.83203125" style="4"/>
    <col min="8705" max="8705" width="14.5" style="4" customWidth="1"/>
    <col min="8706" max="8706" width="10.83203125" style="4"/>
    <col min="8707" max="8707" width="20.83203125" style="4" customWidth="1"/>
    <col min="8708" max="8712" width="10.83203125" style="4"/>
    <col min="8713" max="8713" width="27.83203125" style="4" customWidth="1"/>
    <col min="8714" max="8960" width="10.83203125" style="4"/>
    <col min="8961" max="8961" width="14.5" style="4" customWidth="1"/>
    <col min="8962" max="8962" width="10.83203125" style="4"/>
    <col min="8963" max="8963" width="20.83203125" style="4" customWidth="1"/>
    <col min="8964" max="8968" width="10.83203125" style="4"/>
    <col min="8969" max="8969" width="27.83203125" style="4" customWidth="1"/>
    <col min="8970" max="9216" width="10.83203125" style="4"/>
    <col min="9217" max="9217" width="14.5" style="4" customWidth="1"/>
    <col min="9218" max="9218" width="10.83203125" style="4"/>
    <col min="9219" max="9219" width="20.83203125" style="4" customWidth="1"/>
    <col min="9220" max="9224" width="10.83203125" style="4"/>
    <col min="9225" max="9225" width="27.83203125" style="4" customWidth="1"/>
    <col min="9226" max="9472" width="10.83203125" style="4"/>
    <col min="9473" max="9473" width="14.5" style="4" customWidth="1"/>
    <col min="9474" max="9474" width="10.83203125" style="4"/>
    <col min="9475" max="9475" width="20.83203125" style="4" customWidth="1"/>
    <col min="9476" max="9480" width="10.83203125" style="4"/>
    <col min="9481" max="9481" width="27.83203125" style="4" customWidth="1"/>
    <col min="9482" max="9728" width="10.83203125" style="4"/>
    <col min="9729" max="9729" width="14.5" style="4" customWidth="1"/>
    <col min="9730" max="9730" width="10.83203125" style="4"/>
    <col min="9731" max="9731" width="20.83203125" style="4" customWidth="1"/>
    <col min="9732" max="9736" width="10.83203125" style="4"/>
    <col min="9737" max="9737" width="27.83203125" style="4" customWidth="1"/>
    <col min="9738" max="9984" width="10.83203125" style="4"/>
    <col min="9985" max="9985" width="14.5" style="4" customWidth="1"/>
    <col min="9986" max="9986" width="10.83203125" style="4"/>
    <col min="9987" max="9987" width="20.83203125" style="4" customWidth="1"/>
    <col min="9988" max="9992" width="10.83203125" style="4"/>
    <col min="9993" max="9993" width="27.83203125" style="4" customWidth="1"/>
    <col min="9994" max="10240" width="10.83203125" style="4"/>
    <col min="10241" max="10241" width="14.5" style="4" customWidth="1"/>
    <col min="10242" max="10242" width="10.83203125" style="4"/>
    <col min="10243" max="10243" width="20.83203125" style="4" customWidth="1"/>
    <col min="10244" max="10248" width="10.83203125" style="4"/>
    <col min="10249" max="10249" width="27.83203125" style="4" customWidth="1"/>
    <col min="10250" max="10496" width="10.83203125" style="4"/>
    <col min="10497" max="10497" width="14.5" style="4" customWidth="1"/>
    <col min="10498" max="10498" width="10.83203125" style="4"/>
    <col min="10499" max="10499" width="20.83203125" style="4" customWidth="1"/>
    <col min="10500" max="10504" width="10.83203125" style="4"/>
    <col min="10505" max="10505" width="27.83203125" style="4" customWidth="1"/>
    <col min="10506" max="10752" width="10.83203125" style="4"/>
    <col min="10753" max="10753" width="14.5" style="4" customWidth="1"/>
    <col min="10754" max="10754" width="10.83203125" style="4"/>
    <col min="10755" max="10755" width="20.83203125" style="4" customWidth="1"/>
    <col min="10756" max="10760" width="10.83203125" style="4"/>
    <col min="10761" max="10761" width="27.83203125" style="4" customWidth="1"/>
    <col min="10762" max="11008" width="10.83203125" style="4"/>
    <col min="11009" max="11009" width="14.5" style="4" customWidth="1"/>
    <col min="11010" max="11010" width="10.83203125" style="4"/>
    <col min="11011" max="11011" width="20.83203125" style="4" customWidth="1"/>
    <col min="11012" max="11016" width="10.83203125" style="4"/>
    <col min="11017" max="11017" width="27.83203125" style="4" customWidth="1"/>
    <col min="11018" max="11264" width="10.83203125" style="4"/>
    <col min="11265" max="11265" width="14.5" style="4" customWidth="1"/>
    <col min="11266" max="11266" width="10.83203125" style="4"/>
    <col min="11267" max="11267" width="20.83203125" style="4" customWidth="1"/>
    <col min="11268" max="11272" width="10.83203125" style="4"/>
    <col min="11273" max="11273" width="27.83203125" style="4" customWidth="1"/>
    <col min="11274" max="11520" width="10.83203125" style="4"/>
    <col min="11521" max="11521" width="14.5" style="4" customWidth="1"/>
    <col min="11522" max="11522" width="10.83203125" style="4"/>
    <col min="11523" max="11523" width="20.83203125" style="4" customWidth="1"/>
    <col min="11524" max="11528" width="10.83203125" style="4"/>
    <col min="11529" max="11529" width="27.83203125" style="4" customWidth="1"/>
    <col min="11530" max="11776" width="10.83203125" style="4"/>
    <col min="11777" max="11777" width="14.5" style="4" customWidth="1"/>
    <col min="11778" max="11778" width="10.83203125" style="4"/>
    <col min="11779" max="11779" width="20.83203125" style="4" customWidth="1"/>
    <col min="11780" max="11784" width="10.83203125" style="4"/>
    <col min="11785" max="11785" width="27.83203125" style="4" customWidth="1"/>
    <col min="11786" max="12032" width="10.83203125" style="4"/>
    <col min="12033" max="12033" width="14.5" style="4" customWidth="1"/>
    <col min="12034" max="12034" width="10.83203125" style="4"/>
    <col min="12035" max="12035" width="20.83203125" style="4" customWidth="1"/>
    <col min="12036" max="12040" width="10.83203125" style="4"/>
    <col min="12041" max="12041" width="27.83203125" style="4" customWidth="1"/>
    <col min="12042" max="12288" width="10.83203125" style="4"/>
    <col min="12289" max="12289" width="14.5" style="4" customWidth="1"/>
    <col min="12290" max="12290" width="10.83203125" style="4"/>
    <col min="12291" max="12291" width="20.83203125" style="4" customWidth="1"/>
    <col min="12292" max="12296" width="10.83203125" style="4"/>
    <col min="12297" max="12297" width="27.83203125" style="4" customWidth="1"/>
    <col min="12298" max="12544" width="10.83203125" style="4"/>
    <col min="12545" max="12545" width="14.5" style="4" customWidth="1"/>
    <col min="12546" max="12546" width="10.83203125" style="4"/>
    <col min="12547" max="12547" width="20.83203125" style="4" customWidth="1"/>
    <col min="12548" max="12552" width="10.83203125" style="4"/>
    <col min="12553" max="12553" width="27.83203125" style="4" customWidth="1"/>
    <col min="12554" max="12800" width="10.83203125" style="4"/>
    <col min="12801" max="12801" width="14.5" style="4" customWidth="1"/>
    <col min="12802" max="12802" width="10.83203125" style="4"/>
    <col min="12803" max="12803" width="20.83203125" style="4" customWidth="1"/>
    <col min="12804" max="12808" width="10.83203125" style="4"/>
    <col min="12809" max="12809" width="27.83203125" style="4" customWidth="1"/>
    <col min="12810" max="13056" width="10.83203125" style="4"/>
    <col min="13057" max="13057" width="14.5" style="4" customWidth="1"/>
    <col min="13058" max="13058" width="10.83203125" style="4"/>
    <col min="13059" max="13059" width="20.83203125" style="4" customWidth="1"/>
    <col min="13060" max="13064" width="10.83203125" style="4"/>
    <col min="13065" max="13065" width="27.83203125" style="4" customWidth="1"/>
    <col min="13066" max="13312" width="10.83203125" style="4"/>
    <col min="13313" max="13313" width="14.5" style="4" customWidth="1"/>
    <col min="13314" max="13314" width="10.83203125" style="4"/>
    <col min="13315" max="13315" width="20.83203125" style="4" customWidth="1"/>
    <col min="13316" max="13320" width="10.83203125" style="4"/>
    <col min="13321" max="13321" width="27.83203125" style="4" customWidth="1"/>
    <col min="13322" max="13568" width="10.83203125" style="4"/>
    <col min="13569" max="13569" width="14.5" style="4" customWidth="1"/>
    <col min="13570" max="13570" width="10.83203125" style="4"/>
    <col min="13571" max="13571" width="20.83203125" style="4" customWidth="1"/>
    <col min="13572" max="13576" width="10.83203125" style="4"/>
    <col min="13577" max="13577" width="27.83203125" style="4" customWidth="1"/>
    <col min="13578" max="13824" width="10.83203125" style="4"/>
    <col min="13825" max="13825" width="14.5" style="4" customWidth="1"/>
    <col min="13826" max="13826" width="10.83203125" style="4"/>
    <col min="13827" max="13827" width="20.83203125" style="4" customWidth="1"/>
    <col min="13828" max="13832" width="10.83203125" style="4"/>
    <col min="13833" max="13833" width="27.83203125" style="4" customWidth="1"/>
    <col min="13834" max="14080" width="10.83203125" style="4"/>
    <col min="14081" max="14081" width="14.5" style="4" customWidth="1"/>
    <col min="14082" max="14082" width="10.83203125" style="4"/>
    <col min="14083" max="14083" width="20.83203125" style="4" customWidth="1"/>
    <col min="14084" max="14088" width="10.83203125" style="4"/>
    <col min="14089" max="14089" width="27.83203125" style="4" customWidth="1"/>
    <col min="14090" max="14336" width="10.83203125" style="4"/>
    <col min="14337" max="14337" width="14.5" style="4" customWidth="1"/>
    <col min="14338" max="14338" width="10.83203125" style="4"/>
    <col min="14339" max="14339" width="20.83203125" style="4" customWidth="1"/>
    <col min="14340" max="14344" width="10.83203125" style="4"/>
    <col min="14345" max="14345" width="27.83203125" style="4" customWidth="1"/>
    <col min="14346" max="14592" width="10.83203125" style="4"/>
    <col min="14593" max="14593" width="14.5" style="4" customWidth="1"/>
    <col min="14594" max="14594" width="10.83203125" style="4"/>
    <col min="14595" max="14595" width="20.83203125" style="4" customWidth="1"/>
    <col min="14596" max="14600" width="10.83203125" style="4"/>
    <col min="14601" max="14601" width="27.83203125" style="4" customWidth="1"/>
    <col min="14602" max="14848" width="10.83203125" style="4"/>
    <col min="14849" max="14849" width="14.5" style="4" customWidth="1"/>
    <col min="14850" max="14850" width="10.83203125" style="4"/>
    <col min="14851" max="14851" width="20.83203125" style="4" customWidth="1"/>
    <col min="14852" max="14856" width="10.83203125" style="4"/>
    <col min="14857" max="14857" width="27.83203125" style="4" customWidth="1"/>
    <col min="14858" max="15104" width="10.83203125" style="4"/>
    <col min="15105" max="15105" width="14.5" style="4" customWidth="1"/>
    <col min="15106" max="15106" width="10.83203125" style="4"/>
    <col min="15107" max="15107" width="20.83203125" style="4" customWidth="1"/>
    <col min="15108" max="15112" width="10.83203125" style="4"/>
    <col min="15113" max="15113" width="27.83203125" style="4" customWidth="1"/>
    <col min="15114" max="15360" width="10.83203125" style="4"/>
    <col min="15361" max="15361" width="14.5" style="4" customWidth="1"/>
    <col min="15362" max="15362" width="10.83203125" style="4"/>
    <col min="15363" max="15363" width="20.83203125" style="4" customWidth="1"/>
    <col min="15364" max="15368" width="10.83203125" style="4"/>
    <col min="15369" max="15369" width="27.83203125" style="4" customWidth="1"/>
    <col min="15370" max="15616" width="10.83203125" style="4"/>
    <col min="15617" max="15617" width="14.5" style="4" customWidth="1"/>
    <col min="15618" max="15618" width="10.83203125" style="4"/>
    <col min="15619" max="15619" width="20.83203125" style="4" customWidth="1"/>
    <col min="15620" max="15624" width="10.83203125" style="4"/>
    <col min="15625" max="15625" width="27.83203125" style="4" customWidth="1"/>
    <col min="15626" max="15872" width="10.83203125" style="4"/>
    <col min="15873" max="15873" width="14.5" style="4" customWidth="1"/>
    <col min="15874" max="15874" width="10.83203125" style="4"/>
    <col min="15875" max="15875" width="20.83203125" style="4" customWidth="1"/>
    <col min="15876" max="15880" width="10.83203125" style="4"/>
    <col min="15881" max="15881" width="27.83203125" style="4" customWidth="1"/>
    <col min="15882" max="16128" width="10.83203125" style="4"/>
    <col min="16129" max="16129" width="14.5" style="4" customWidth="1"/>
    <col min="16130" max="16130" width="10.83203125" style="4"/>
    <col min="16131" max="16131" width="20.83203125" style="4" customWidth="1"/>
    <col min="16132" max="16136" width="10.83203125" style="4"/>
    <col min="16137" max="16137" width="27.83203125" style="4" customWidth="1"/>
    <col min="16138" max="16384" width="10.83203125" style="4"/>
  </cols>
  <sheetData>
    <row r="1" spans="1:9" s="2" customFormat="1" ht="20.5" x14ac:dyDescent="0.45">
      <c r="A1" s="1" t="s">
        <v>0</v>
      </c>
    </row>
    <row r="2" spans="1:9" s="2" customFormat="1" ht="20.5" x14ac:dyDescent="0.45">
      <c r="A2" s="1" t="s">
        <v>1</v>
      </c>
    </row>
    <row r="4" spans="1:9" x14ac:dyDescent="0.35">
      <c r="A4" s="3" t="s">
        <v>18</v>
      </c>
    </row>
    <row r="5" spans="1:9" x14ac:dyDescent="0.35">
      <c r="A5" s="4" t="s">
        <v>24</v>
      </c>
    </row>
    <row r="7" spans="1:9" x14ac:dyDescent="0.35">
      <c r="A7" s="3" t="s">
        <v>19</v>
      </c>
    </row>
    <row r="8" spans="1:9" x14ac:dyDescent="0.35">
      <c r="A8" s="4" t="s">
        <v>7</v>
      </c>
    </row>
    <row r="10" spans="1:9" x14ac:dyDescent="0.35">
      <c r="A10" s="3" t="s">
        <v>20</v>
      </c>
    </row>
    <row r="11" spans="1:9" x14ac:dyDescent="0.35">
      <c r="A11" s="54" t="s">
        <v>27</v>
      </c>
      <c r="B11" s="54"/>
      <c r="C11" s="54"/>
      <c r="D11" s="54"/>
      <c r="E11" s="54"/>
      <c r="F11" s="54"/>
      <c r="G11" s="54"/>
      <c r="H11" s="54"/>
      <c r="I11" s="10"/>
    </row>
    <row r="13" spans="1:9" x14ac:dyDescent="0.35">
      <c r="A13" s="3" t="s">
        <v>8</v>
      </c>
    </row>
    <row r="14" spans="1:9" x14ac:dyDescent="0.35">
      <c r="A14" s="3" t="s">
        <v>14</v>
      </c>
      <c r="B14" s="32">
        <f>'[2]Winter 2022'!$J$11</f>
        <v>0.71900000000000008</v>
      </c>
      <c r="C14" s="12"/>
    </row>
    <row r="15" spans="1:9" x14ac:dyDescent="0.35">
      <c r="A15" s="3" t="s">
        <v>68</v>
      </c>
      <c r="B15" s="32">
        <v>0.68</v>
      </c>
    </row>
    <row r="16" spans="1:9" x14ac:dyDescent="0.35">
      <c r="A16" s="3" t="s">
        <v>69</v>
      </c>
      <c r="B16" s="32">
        <v>0.72650000000000003</v>
      </c>
    </row>
    <row r="17" spans="1:2" x14ac:dyDescent="0.35">
      <c r="A17" s="3" t="s">
        <v>72</v>
      </c>
      <c r="B17" s="32">
        <v>0.72</v>
      </c>
    </row>
    <row r="18" spans="1:2" ht="16" thickBot="1" x14ac:dyDescent="0.4">
      <c r="A18" s="3" t="s">
        <v>73</v>
      </c>
      <c r="B18" s="32">
        <v>0.66949999999999998</v>
      </c>
    </row>
    <row r="19" spans="1:2" ht="16.5" thickTop="1" thickBot="1" x14ac:dyDescent="0.4">
      <c r="A19" s="5" t="s">
        <v>15</v>
      </c>
      <c r="B19" s="33">
        <f>AVERAGE(B14:B18)</f>
        <v>0.70300000000000007</v>
      </c>
    </row>
    <row r="20" spans="1:2" ht="16" thickTop="1" x14ac:dyDescent="0.35">
      <c r="A20" s="6"/>
      <c r="B20" s="7"/>
    </row>
    <row r="21" spans="1:2" x14ac:dyDescent="0.35">
      <c r="A21" s="6"/>
      <c r="B21" s="7"/>
    </row>
    <row r="22" spans="1:2" x14ac:dyDescent="0.35">
      <c r="B22" s="7"/>
    </row>
    <row r="35" spans="1:1" x14ac:dyDescent="0.35">
      <c r="A35" s="3"/>
    </row>
    <row r="36" spans="1:1" x14ac:dyDescent="0.35">
      <c r="A36" s="3" t="s">
        <v>16</v>
      </c>
    </row>
    <row r="37" spans="1:1" x14ac:dyDescent="0.35">
      <c r="A37" s="3"/>
    </row>
    <row r="38" spans="1:1" x14ac:dyDescent="0.35">
      <c r="A38" s="8"/>
    </row>
    <row r="39" spans="1:1" x14ac:dyDescent="0.35">
      <c r="A39" s="3" t="s">
        <v>17</v>
      </c>
    </row>
  </sheetData>
  <mergeCells count="1">
    <mergeCell ref="A11:H11"/>
  </mergeCells>
  <pageMargins left="0.7" right="0.7" top="0.75" bottom="0.75" header="0.3" footer="0.3"/>
  <pageSetup scale="6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08531-68AB-48B8-87F9-1346EAF1D1F4}">
  <dimension ref="A1:I39"/>
  <sheetViews>
    <sheetView view="pageBreakPreview" topLeftCell="A15" zoomScale="110" zoomScaleNormal="100" zoomScaleSheetLayoutView="110" workbookViewId="0">
      <selection activeCell="B20" sqref="B20"/>
    </sheetView>
  </sheetViews>
  <sheetFormatPr defaultColWidth="10.83203125" defaultRowHeight="15.5" x14ac:dyDescent="0.35"/>
  <cols>
    <col min="1" max="1" width="14.5" style="4" customWidth="1"/>
    <col min="2" max="2" width="10.83203125" style="4"/>
    <col min="3" max="3" width="20.83203125" style="4" customWidth="1"/>
    <col min="4" max="8" width="10.83203125" style="4"/>
    <col min="9" max="9" width="27.83203125" style="4" customWidth="1"/>
    <col min="10" max="256" width="10.83203125" style="4"/>
    <col min="257" max="257" width="14.5" style="4" customWidth="1"/>
    <col min="258" max="258" width="10.83203125" style="4"/>
    <col min="259" max="259" width="20.83203125" style="4" customWidth="1"/>
    <col min="260" max="264" width="10.83203125" style="4"/>
    <col min="265" max="265" width="27.83203125" style="4" customWidth="1"/>
    <col min="266" max="512" width="10.83203125" style="4"/>
    <col min="513" max="513" width="14.5" style="4" customWidth="1"/>
    <col min="514" max="514" width="10.83203125" style="4"/>
    <col min="515" max="515" width="20.83203125" style="4" customWidth="1"/>
    <col min="516" max="520" width="10.83203125" style="4"/>
    <col min="521" max="521" width="27.83203125" style="4" customWidth="1"/>
    <col min="522" max="768" width="10.83203125" style="4"/>
    <col min="769" max="769" width="14.5" style="4" customWidth="1"/>
    <col min="770" max="770" width="10.83203125" style="4"/>
    <col min="771" max="771" width="20.83203125" style="4" customWidth="1"/>
    <col min="772" max="776" width="10.83203125" style="4"/>
    <col min="777" max="777" width="27.83203125" style="4" customWidth="1"/>
    <col min="778" max="1024" width="10.83203125" style="4"/>
    <col min="1025" max="1025" width="14.5" style="4" customWidth="1"/>
    <col min="1026" max="1026" width="10.83203125" style="4"/>
    <col min="1027" max="1027" width="20.83203125" style="4" customWidth="1"/>
    <col min="1028" max="1032" width="10.83203125" style="4"/>
    <col min="1033" max="1033" width="27.83203125" style="4" customWidth="1"/>
    <col min="1034" max="1280" width="10.83203125" style="4"/>
    <col min="1281" max="1281" width="14.5" style="4" customWidth="1"/>
    <col min="1282" max="1282" width="10.83203125" style="4"/>
    <col min="1283" max="1283" width="20.83203125" style="4" customWidth="1"/>
    <col min="1284" max="1288" width="10.83203125" style="4"/>
    <col min="1289" max="1289" width="27.83203125" style="4" customWidth="1"/>
    <col min="1290" max="1536" width="10.83203125" style="4"/>
    <col min="1537" max="1537" width="14.5" style="4" customWidth="1"/>
    <col min="1538" max="1538" width="10.83203125" style="4"/>
    <col min="1539" max="1539" width="20.83203125" style="4" customWidth="1"/>
    <col min="1540" max="1544" width="10.83203125" style="4"/>
    <col min="1545" max="1545" width="27.83203125" style="4" customWidth="1"/>
    <col min="1546" max="1792" width="10.83203125" style="4"/>
    <col min="1793" max="1793" width="14.5" style="4" customWidth="1"/>
    <col min="1794" max="1794" width="10.83203125" style="4"/>
    <col min="1795" max="1795" width="20.83203125" style="4" customWidth="1"/>
    <col min="1796" max="1800" width="10.83203125" style="4"/>
    <col min="1801" max="1801" width="27.83203125" style="4" customWidth="1"/>
    <col min="1802" max="2048" width="10.83203125" style="4"/>
    <col min="2049" max="2049" width="14.5" style="4" customWidth="1"/>
    <col min="2050" max="2050" width="10.83203125" style="4"/>
    <col min="2051" max="2051" width="20.83203125" style="4" customWidth="1"/>
    <col min="2052" max="2056" width="10.83203125" style="4"/>
    <col min="2057" max="2057" width="27.83203125" style="4" customWidth="1"/>
    <col min="2058" max="2304" width="10.83203125" style="4"/>
    <col min="2305" max="2305" width="14.5" style="4" customWidth="1"/>
    <col min="2306" max="2306" width="10.83203125" style="4"/>
    <col min="2307" max="2307" width="20.83203125" style="4" customWidth="1"/>
    <col min="2308" max="2312" width="10.83203125" style="4"/>
    <col min="2313" max="2313" width="27.83203125" style="4" customWidth="1"/>
    <col min="2314" max="2560" width="10.83203125" style="4"/>
    <col min="2561" max="2561" width="14.5" style="4" customWidth="1"/>
    <col min="2562" max="2562" width="10.83203125" style="4"/>
    <col min="2563" max="2563" width="20.83203125" style="4" customWidth="1"/>
    <col min="2564" max="2568" width="10.83203125" style="4"/>
    <col min="2569" max="2569" width="27.83203125" style="4" customWidth="1"/>
    <col min="2570" max="2816" width="10.83203125" style="4"/>
    <col min="2817" max="2817" width="14.5" style="4" customWidth="1"/>
    <col min="2818" max="2818" width="10.83203125" style="4"/>
    <col min="2819" max="2819" width="20.83203125" style="4" customWidth="1"/>
    <col min="2820" max="2824" width="10.83203125" style="4"/>
    <col min="2825" max="2825" width="27.83203125" style="4" customWidth="1"/>
    <col min="2826" max="3072" width="10.83203125" style="4"/>
    <col min="3073" max="3073" width="14.5" style="4" customWidth="1"/>
    <col min="3074" max="3074" width="10.83203125" style="4"/>
    <col min="3075" max="3075" width="20.83203125" style="4" customWidth="1"/>
    <col min="3076" max="3080" width="10.83203125" style="4"/>
    <col min="3081" max="3081" width="27.83203125" style="4" customWidth="1"/>
    <col min="3082" max="3328" width="10.83203125" style="4"/>
    <col min="3329" max="3329" width="14.5" style="4" customWidth="1"/>
    <col min="3330" max="3330" width="10.83203125" style="4"/>
    <col min="3331" max="3331" width="20.83203125" style="4" customWidth="1"/>
    <col min="3332" max="3336" width="10.83203125" style="4"/>
    <col min="3337" max="3337" width="27.83203125" style="4" customWidth="1"/>
    <col min="3338" max="3584" width="10.83203125" style="4"/>
    <col min="3585" max="3585" width="14.5" style="4" customWidth="1"/>
    <col min="3586" max="3586" width="10.83203125" style="4"/>
    <col min="3587" max="3587" width="20.83203125" style="4" customWidth="1"/>
    <col min="3588" max="3592" width="10.83203125" style="4"/>
    <col min="3593" max="3593" width="27.83203125" style="4" customWidth="1"/>
    <col min="3594" max="3840" width="10.83203125" style="4"/>
    <col min="3841" max="3841" width="14.5" style="4" customWidth="1"/>
    <col min="3842" max="3842" width="10.83203125" style="4"/>
    <col min="3843" max="3843" width="20.83203125" style="4" customWidth="1"/>
    <col min="3844" max="3848" width="10.83203125" style="4"/>
    <col min="3849" max="3849" width="27.83203125" style="4" customWidth="1"/>
    <col min="3850" max="4096" width="10.83203125" style="4"/>
    <col min="4097" max="4097" width="14.5" style="4" customWidth="1"/>
    <col min="4098" max="4098" width="10.83203125" style="4"/>
    <col min="4099" max="4099" width="20.83203125" style="4" customWidth="1"/>
    <col min="4100" max="4104" width="10.83203125" style="4"/>
    <col min="4105" max="4105" width="27.83203125" style="4" customWidth="1"/>
    <col min="4106" max="4352" width="10.83203125" style="4"/>
    <col min="4353" max="4353" width="14.5" style="4" customWidth="1"/>
    <col min="4354" max="4354" width="10.83203125" style="4"/>
    <col min="4355" max="4355" width="20.83203125" style="4" customWidth="1"/>
    <col min="4356" max="4360" width="10.83203125" style="4"/>
    <col min="4361" max="4361" width="27.83203125" style="4" customWidth="1"/>
    <col min="4362" max="4608" width="10.83203125" style="4"/>
    <col min="4609" max="4609" width="14.5" style="4" customWidth="1"/>
    <col min="4610" max="4610" width="10.83203125" style="4"/>
    <col min="4611" max="4611" width="20.83203125" style="4" customWidth="1"/>
    <col min="4612" max="4616" width="10.83203125" style="4"/>
    <col min="4617" max="4617" width="27.83203125" style="4" customWidth="1"/>
    <col min="4618" max="4864" width="10.83203125" style="4"/>
    <col min="4865" max="4865" width="14.5" style="4" customWidth="1"/>
    <col min="4866" max="4866" width="10.83203125" style="4"/>
    <col min="4867" max="4867" width="20.83203125" style="4" customWidth="1"/>
    <col min="4868" max="4872" width="10.83203125" style="4"/>
    <col min="4873" max="4873" width="27.83203125" style="4" customWidth="1"/>
    <col min="4874" max="5120" width="10.83203125" style="4"/>
    <col min="5121" max="5121" width="14.5" style="4" customWidth="1"/>
    <col min="5122" max="5122" width="10.83203125" style="4"/>
    <col min="5123" max="5123" width="20.83203125" style="4" customWidth="1"/>
    <col min="5124" max="5128" width="10.83203125" style="4"/>
    <col min="5129" max="5129" width="27.83203125" style="4" customWidth="1"/>
    <col min="5130" max="5376" width="10.83203125" style="4"/>
    <col min="5377" max="5377" width="14.5" style="4" customWidth="1"/>
    <col min="5378" max="5378" width="10.83203125" style="4"/>
    <col min="5379" max="5379" width="20.83203125" style="4" customWidth="1"/>
    <col min="5380" max="5384" width="10.83203125" style="4"/>
    <col min="5385" max="5385" width="27.83203125" style="4" customWidth="1"/>
    <col min="5386" max="5632" width="10.83203125" style="4"/>
    <col min="5633" max="5633" width="14.5" style="4" customWidth="1"/>
    <col min="5634" max="5634" width="10.83203125" style="4"/>
    <col min="5635" max="5635" width="20.83203125" style="4" customWidth="1"/>
    <col min="5636" max="5640" width="10.83203125" style="4"/>
    <col min="5641" max="5641" width="27.83203125" style="4" customWidth="1"/>
    <col min="5642" max="5888" width="10.83203125" style="4"/>
    <col min="5889" max="5889" width="14.5" style="4" customWidth="1"/>
    <col min="5890" max="5890" width="10.83203125" style="4"/>
    <col min="5891" max="5891" width="20.83203125" style="4" customWidth="1"/>
    <col min="5892" max="5896" width="10.83203125" style="4"/>
    <col min="5897" max="5897" width="27.83203125" style="4" customWidth="1"/>
    <col min="5898" max="6144" width="10.83203125" style="4"/>
    <col min="6145" max="6145" width="14.5" style="4" customWidth="1"/>
    <col min="6146" max="6146" width="10.83203125" style="4"/>
    <col min="6147" max="6147" width="20.83203125" style="4" customWidth="1"/>
    <col min="6148" max="6152" width="10.83203125" style="4"/>
    <col min="6153" max="6153" width="27.83203125" style="4" customWidth="1"/>
    <col min="6154" max="6400" width="10.83203125" style="4"/>
    <col min="6401" max="6401" width="14.5" style="4" customWidth="1"/>
    <col min="6402" max="6402" width="10.83203125" style="4"/>
    <col min="6403" max="6403" width="20.83203125" style="4" customWidth="1"/>
    <col min="6404" max="6408" width="10.83203125" style="4"/>
    <col min="6409" max="6409" width="27.83203125" style="4" customWidth="1"/>
    <col min="6410" max="6656" width="10.83203125" style="4"/>
    <col min="6657" max="6657" width="14.5" style="4" customWidth="1"/>
    <col min="6658" max="6658" width="10.83203125" style="4"/>
    <col min="6659" max="6659" width="20.83203125" style="4" customWidth="1"/>
    <col min="6660" max="6664" width="10.83203125" style="4"/>
    <col min="6665" max="6665" width="27.83203125" style="4" customWidth="1"/>
    <col min="6666" max="6912" width="10.83203125" style="4"/>
    <col min="6913" max="6913" width="14.5" style="4" customWidth="1"/>
    <col min="6914" max="6914" width="10.83203125" style="4"/>
    <col min="6915" max="6915" width="20.83203125" style="4" customWidth="1"/>
    <col min="6916" max="6920" width="10.83203125" style="4"/>
    <col min="6921" max="6921" width="27.83203125" style="4" customWidth="1"/>
    <col min="6922" max="7168" width="10.83203125" style="4"/>
    <col min="7169" max="7169" width="14.5" style="4" customWidth="1"/>
    <col min="7170" max="7170" width="10.83203125" style="4"/>
    <col min="7171" max="7171" width="20.83203125" style="4" customWidth="1"/>
    <col min="7172" max="7176" width="10.83203125" style="4"/>
    <col min="7177" max="7177" width="27.83203125" style="4" customWidth="1"/>
    <col min="7178" max="7424" width="10.83203125" style="4"/>
    <col min="7425" max="7425" width="14.5" style="4" customWidth="1"/>
    <col min="7426" max="7426" width="10.83203125" style="4"/>
    <col min="7427" max="7427" width="20.83203125" style="4" customWidth="1"/>
    <col min="7428" max="7432" width="10.83203125" style="4"/>
    <col min="7433" max="7433" width="27.83203125" style="4" customWidth="1"/>
    <col min="7434" max="7680" width="10.83203125" style="4"/>
    <col min="7681" max="7681" width="14.5" style="4" customWidth="1"/>
    <col min="7682" max="7682" width="10.83203125" style="4"/>
    <col min="7683" max="7683" width="20.83203125" style="4" customWidth="1"/>
    <col min="7684" max="7688" width="10.83203125" style="4"/>
    <col min="7689" max="7689" width="27.83203125" style="4" customWidth="1"/>
    <col min="7690" max="7936" width="10.83203125" style="4"/>
    <col min="7937" max="7937" width="14.5" style="4" customWidth="1"/>
    <col min="7938" max="7938" width="10.83203125" style="4"/>
    <col min="7939" max="7939" width="20.83203125" style="4" customWidth="1"/>
    <col min="7940" max="7944" width="10.83203125" style="4"/>
    <col min="7945" max="7945" width="27.83203125" style="4" customWidth="1"/>
    <col min="7946" max="8192" width="10.83203125" style="4"/>
    <col min="8193" max="8193" width="14.5" style="4" customWidth="1"/>
    <col min="8194" max="8194" width="10.83203125" style="4"/>
    <col min="8195" max="8195" width="20.83203125" style="4" customWidth="1"/>
    <col min="8196" max="8200" width="10.83203125" style="4"/>
    <col min="8201" max="8201" width="27.83203125" style="4" customWidth="1"/>
    <col min="8202" max="8448" width="10.83203125" style="4"/>
    <col min="8449" max="8449" width="14.5" style="4" customWidth="1"/>
    <col min="8450" max="8450" width="10.83203125" style="4"/>
    <col min="8451" max="8451" width="20.83203125" style="4" customWidth="1"/>
    <col min="8452" max="8456" width="10.83203125" style="4"/>
    <col min="8457" max="8457" width="27.83203125" style="4" customWidth="1"/>
    <col min="8458" max="8704" width="10.83203125" style="4"/>
    <col min="8705" max="8705" width="14.5" style="4" customWidth="1"/>
    <col min="8706" max="8706" width="10.83203125" style="4"/>
    <col min="8707" max="8707" width="20.83203125" style="4" customWidth="1"/>
    <col min="8708" max="8712" width="10.83203125" style="4"/>
    <col min="8713" max="8713" width="27.83203125" style="4" customWidth="1"/>
    <col min="8714" max="8960" width="10.83203125" style="4"/>
    <col min="8961" max="8961" width="14.5" style="4" customWidth="1"/>
    <col min="8962" max="8962" width="10.83203125" style="4"/>
    <col min="8963" max="8963" width="20.83203125" style="4" customWidth="1"/>
    <col min="8964" max="8968" width="10.83203125" style="4"/>
    <col min="8969" max="8969" width="27.83203125" style="4" customWidth="1"/>
    <col min="8970" max="9216" width="10.83203125" style="4"/>
    <col min="9217" max="9217" width="14.5" style="4" customWidth="1"/>
    <col min="9218" max="9218" width="10.83203125" style="4"/>
    <col min="9219" max="9219" width="20.83203125" style="4" customWidth="1"/>
    <col min="9220" max="9224" width="10.83203125" style="4"/>
    <col min="9225" max="9225" width="27.83203125" style="4" customWidth="1"/>
    <col min="9226" max="9472" width="10.83203125" style="4"/>
    <col min="9473" max="9473" width="14.5" style="4" customWidth="1"/>
    <col min="9474" max="9474" width="10.83203125" style="4"/>
    <col min="9475" max="9475" width="20.83203125" style="4" customWidth="1"/>
    <col min="9476" max="9480" width="10.83203125" style="4"/>
    <col min="9481" max="9481" width="27.83203125" style="4" customWidth="1"/>
    <col min="9482" max="9728" width="10.83203125" style="4"/>
    <col min="9729" max="9729" width="14.5" style="4" customWidth="1"/>
    <col min="9730" max="9730" width="10.83203125" style="4"/>
    <col min="9731" max="9731" width="20.83203125" style="4" customWidth="1"/>
    <col min="9732" max="9736" width="10.83203125" style="4"/>
    <col min="9737" max="9737" width="27.83203125" style="4" customWidth="1"/>
    <col min="9738" max="9984" width="10.83203125" style="4"/>
    <col min="9985" max="9985" width="14.5" style="4" customWidth="1"/>
    <col min="9986" max="9986" width="10.83203125" style="4"/>
    <col min="9987" max="9987" width="20.83203125" style="4" customWidth="1"/>
    <col min="9988" max="9992" width="10.83203125" style="4"/>
    <col min="9993" max="9993" width="27.83203125" style="4" customWidth="1"/>
    <col min="9994" max="10240" width="10.83203125" style="4"/>
    <col min="10241" max="10241" width="14.5" style="4" customWidth="1"/>
    <col min="10242" max="10242" width="10.83203125" style="4"/>
    <col min="10243" max="10243" width="20.83203125" style="4" customWidth="1"/>
    <col min="10244" max="10248" width="10.83203125" style="4"/>
    <col min="10249" max="10249" width="27.83203125" style="4" customWidth="1"/>
    <col min="10250" max="10496" width="10.83203125" style="4"/>
    <col min="10497" max="10497" width="14.5" style="4" customWidth="1"/>
    <col min="10498" max="10498" width="10.83203125" style="4"/>
    <col min="10499" max="10499" width="20.83203125" style="4" customWidth="1"/>
    <col min="10500" max="10504" width="10.83203125" style="4"/>
    <col min="10505" max="10505" width="27.83203125" style="4" customWidth="1"/>
    <col min="10506" max="10752" width="10.83203125" style="4"/>
    <col min="10753" max="10753" width="14.5" style="4" customWidth="1"/>
    <col min="10754" max="10754" width="10.83203125" style="4"/>
    <col min="10755" max="10755" width="20.83203125" style="4" customWidth="1"/>
    <col min="10756" max="10760" width="10.83203125" style="4"/>
    <col min="10761" max="10761" width="27.83203125" style="4" customWidth="1"/>
    <col min="10762" max="11008" width="10.83203125" style="4"/>
    <col min="11009" max="11009" width="14.5" style="4" customWidth="1"/>
    <col min="11010" max="11010" width="10.83203125" style="4"/>
    <col min="11011" max="11011" width="20.83203125" style="4" customWidth="1"/>
    <col min="11012" max="11016" width="10.83203125" style="4"/>
    <col min="11017" max="11017" width="27.83203125" style="4" customWidth="1"/>
    <col min="11018" max="11264" width="10.83203125" style="4"/>
    <col min="11265" max="11265" width="14.5" style="4" customWidth="1"/>
    <col min="11266" max="11266" width="10.83203125" style="4"/>
    <col min="11267" max="11267" width="20.83203125" style="4" customWidth="1"/>
    <col min="11268" max="11272" width="10.83203125" style="4"/>
    <col min="11273" max="11273" width="27.83203125" style="4" customWidth="1"/>
    <col min="11274" max="11520" width="10.83203125" style="4"/>
    <col min="11521" max="11521" width="14.5" style="4" customWidth="1"/>
    <col min="11522" max="11522" width="10.83203125" style="4"/>
    <col min="11523" max="11523" width="20.83203125" style="4" customWidth="1"/>
    <col min="11524" max="11528" width="10.83203125" style="4"/>
    <col min="11529" max="11529" width="27.83203125" style="4" customWidth="1"/>
    <col min="11530" max="11776" width="10.83203125" style="4"/>
    <col min="11777" max="11777" width="14.5" style="4" customWidth="1"/>
    <col min="11778" max="11778" width="10.83203125" style="4"/>
    <col min="11779" max="11779" width="20.83203125" style="4" customWidth="1"/>
    <col min="11780" max="11784" width="10.83203125" style="4"/>
    <col min="11785" max="11785" width="27.83203125" style="4" customWidth="1"/>
    <col min="11786" max="12032" width="10.83203125" style="4"/>
    <col min="12033" max="12033" width="14.5" style="4" customWidth="1"/>
    <col min="12034" max="12034" width="10.83203125" style="4"/>
    <col min="12035" max="12035" width="20.83203125" style="4" customWidth="1"/>
    <col min="12036" max="12040" width="10.83203125" style="4"/>
    <col min="12041" max="12041" width="27.83203125" style="4" customWidth="1"/>
    <col min="12042" max="12288" width="10.83203125" style="4"/>
    <col min="12289" max="12289" width="14.5" style="4" customWidth="1"/>
    <col min="12290" max="12290" width="10.83203125" style="4"/>
    <col min="12291" max="12291" width="20.83203125" style="4" customWidth="1"/>
    <col min="12292" max="12296" width="10.83203125" style="4"/>
    <col min="12297" max="12297" width="27.83203125" style="4" customWidth="1"/>
    <col min="12298" max="12544" width="10.83203125" style="4"/>
    <col min="12545" max="12545" width="14.5" style="4" customWidth="1"/>
    <col min="12546" max="12546" width="10.83203125" style="4"/>
    <col min="12547" max="12547" width="20.83203125" style="4" customWidth="1"/>
    <col min="12548" max="12552" width="10.83203125" style="4"/>
    <col min="12553" max="12553" width="27.83203125" style="4" customWidth="1"/>
    <col min="12554" max="12800" width="10.83203125" style="4"/>
    <col min="12801" max="12801" width="14.5" style="4" customWidth="1"/>
    <col min="12802" max="12802" width="10.83203125" style="4"/>
    <col min="12803" max="12803" width="20.83203125" style="4" customWidth="1"/>
    <col min="12804" max="12808" width="10.83203125" style="4"/>
    <col min="12809" max="12809" width="27.83203125" style="4" customWidth="1"/>
    <col min="12810" max="13056" width="10.83203125" style="4"/>
    <col min="13057" max="13057" width="14.5" style="4" customWidth="1"/>
    <col min="13058" max="13058" width="10.83203125" style="4"/>
    <col min="13059" max="13059" width="20.83203125" style="4" customWidth="1"/>
    <col min="13060" max="13064" width="10.83203125" style="4"/>
    <col min="13065" max="13065" width="27.83203125" style="4" customWidth="1"/>
    <col min="13066" max="13312" width="10.83203125" style="4"/>
    <col min="13313" max="13313" width="14.5" style="4" customWidth="1"/>
    <col min="13314" max="13314" width="10.83203125" style="4"/>
    <col min="13315" max="13315" width="20.83203125" style="4" customWidth="1"/>
    <col min="13316" max="13320" width="10.83203125" style="4"/>
    <col min="13321" max="13321" width="27.83203125" style="4" customWidth="1"/>
    <col min="13322" max="13568" width="10.83203125" style="4"/>
    <col min="13569" max="13569" width="14.5" style="4" customWidth="1"/>
    <col min="13570" max="13570" width="10.83203125" style="4"/>
    <col min="13571" max="13571" width="20.83203125" style="4" customWidth="1"/>
    <col min="13572" max="13576" width="10.83203125" style="4"/>
    <col min="13577" max="13577" width="27.83203125" style="4" customWidth="1"/>
    <col min="13578" max="13824" width="10.83203125" style="4"/>
    <col min="13825" max="13825" width="14.5" style="4" customWidth="1"/>
    <col min="13826" max="13826" width="10.83203125" style="4"/>
    <col min="13827" max="13827" width="20.83203125" style="4" customWidth="1"/>
    <col min="13828" max="13832" width="10.83203125" style="4"/>
    <col min="13833" max="13833" width="27.83203125" style="4" customWidth="1"/>
    <col min="13834" max="14080" width="10.83203125" style="4"/>
    <col min="14081" max="14081" width="14.5" style="4" customWidth="1"/>
    <col min="14082" max="14082" width="10.83203125" style="4"/>
    <col min="14083" max="14083" width="20.83203125" style="4" customWidth="1"/>
    <col min="14084" max="14088" width="10.83203125" style="4"/>
    <col min="14089" max="14089" width="27.83203125" style="4" customWidth="1"/>
    <col min="14090" max="14336" width="10.83203125" style="4"/>
    <col min="14337" max="14337" width="14.5" style="4" customWidth="1"/>
    <col min="14338" max="14338" width="10.83203125" style="4"/>
    <col min="14339" max="14339" width="20.83203125" style="4" customWidth="1"/>
    <col min="14340" max="14344" width="10.83203125" style="4"/>
    <col min="14345" max="14345" width="27.83203125" style="4" customWidth="1"/>
    <col min="14346" max="14592" width="10.83203125" style="4"/>
    <col min="14593" max="14593" width="14.5" style="4" customWidth="1"/>
    <col min="14594" max="14594" width="10.83203125" style="4"/>
    <col min="14595" max="14595" width="20.83203125" style="4" customWidth="1"/>
    <col min="14596" max="14600" width="10.83203125" style="4"/>
    <col min="14601" max="14601" width="27.83203125" style="4" customWidth="1"/>
    <col min="14602" max="14848" width="10.83203125" style="4"/>
    <col min="14849" max="14849" width="14.5" style="4" customWidth="1"/>
    <col min="14850" max="14850" width="10.83203125" style="4"/>
    <col min="14851" max="14851" width="20.83203125" style="4" customWidth="1"/>
    <col min="14852" max="14856" width="10.83203125" style="4"/>
    <col min="14857" max="14857" width="27.83203125" style="4" customWidth="1"/>
    <col min="14858" max="15104" width="10.83203125" style="4"/>
    <col min="15105" max="15105" width="14.5" style="4" customWidth="1"/>
    <col min="15106" max="15106" width="10.83203125" style="4"/>
    <col min="15107" max="15107" width="20.83203125" style="4" customWidth="1"/>
    <col min="15108" max="15112" width="10.83203125" style="4"/>
    <col min="15113" max="15113" width="27.83203125" style="4" customWidth="1"/>
    <col min="15114" max="15360" width="10.83203125" style="4"/>
    <col min="15361" max="15361" width="14.5" style="4" customWidth="1"/>
    <col min="15362" max="15362" width="10.83203125" style="4"/>
    <col min="15363" max="15363" width="20.83203125" style="4" customWidth="1"/>
    <col min="15364" max="15368" width="10.83203125" style="4"/>
    <col min="15369" max="15369" width="27.83203125" style="4" customWidth="1"/>
    <col min="15370" max="15616" width="10.83203125" style="4"/>
    <col min="15617" max="15617" width="14.5" style="4" customWidth="1"/>
    <col min="15618" max="15618" width="10.83203125" style="4"/>
    <col min="15619" max="15619" width="20.83203125" style="4" customWidth="1"/>
    <col min="15620" max="15624" width="10.83203125" style="4"/>
    <col min="15625" max="15625" width="27.83203125" style="4" customWidth="1"/>
    <col min="15626" max="15872" width="10.83203125" style="4"/>
    <col min="15873" max="15873" width="14.5" style="4" customWidth="1"/>
    <col min="15874" max="15874" width="10.83203125" style="4"/>
    <col min="15875" max="15875" width="20.83203125" style="4" customWidth="1"/>
    <col min="15876" max="15880" width="10.83203125" style="4"/>
    <col min="15881" max="15881" width="27.83203125" style="4" customWidth="1"/>
    <col min="15882" max="16128" width="10.83203125" style="4"/>
    <col min="16129" max="16129" width="14.5" style="4" customWidth="1"/>
    <col min="16130" max="16130" width="10.83203125" style="4"/>
    <col min="16131" max="16131" width="20.83203125" style="4" customWidth="1"/>
    <col min="16132" max="16136" width="10.83203125" style="4"/>
    <col min="16137" max="16137" width="27.83203125" style="4" customWidth="1"/>
    <col min="16138" max="16384" width="10.83203125" style="4"/>
  </cols>
  <sheetData>
    <row r="1" spans="1:9" s="2" customFormat="1" ht="20.5" x14ac:dyDescent="0.45">
      <c r="A1" s="1" t="s">
        <v>0</v>
      </c>
    </row>
    <row r="2" spans="1:9" s="2" customFormat="1" ht="20.5" x14ac:dyDescent="0.45">
      <c r="A2" s="1" t="s">
        <v>1</v>
      </c>
    </row>
    <row r="4" spans="1:9" x14ac:dyDescent="0.35">
      <c r="A4" s="3" t="s">
        <v>18</v>
      </c>
    </row>
    <row r="5" spans="1:9" x14ac:dyDescent="0.35">
      <c r="A5" s="4" t="s">
        <v>24</v>
      </c>
    </row>
    <row r="7" spans="1:9" x14ac:dyDescent="0.35">
      <c r="A7" s="3" t="s">
        <v>19</v>
      </c>
    </row>
    <row r="8" spans="1:9" x14ac:dyDescent="0.35">
      <c r="A8" s="4" t="s">
        <v>5</v>
      </c>
    </row>
    <row r="10" spans="1:9" x14ac:dyDescent="0.35">
      <c r="A10" s="3" t="s">
        <v>20</v>
      </c>
    </row>
    <row r="11" spans="1:9" ht="15.75" customHeight="1" x14ac:dyDescent="0.35">
      <c r="A11" s="54" t="s">
        <v>27</v>
      </c>
      <c r="B11" s="54"/>
      <c r="C11" s="54"/>
      <c r="D11" s="54"/>
      <c r="E11" s="54"/>
      <c r="F11" s="54"/>
      <c r="G11" s="54"/>
      <c r="H11" s="54"/>
      <c r="I11" s="10"/>
    </row>
    <row r="13" spans="1:9" x14ac:dyDescent="0.35">
      <c r="A13" s="3" t="s">
        <v>8</v>
      </c>
    </row>
    <row r="14" spans="1:9" x14ac:dyDescent="0.35">
      <c r="A14" s="3" t="s">
        <v>14</v>
      </c>
      <c r="B14" s="32">
        <f>'[2]Winter 2022'!$J$14</f>
        <v>0.77903333333333336</v>
      </c>
      <c r="C14" s="12"/>
    </row>
    <row r="15" spans="1:9" x14ac:dyDescent="0.35">
      <c r="A15" s="3" t="s">
        <v>68</v>
      </c>
      <c r="B15" s="32">
        <v>0.52270000000000005</v>
      </c>
      <c r="C15" s="12"/>
    </row>
    <row r="16" spans="1:9" x14ac:dyDescent="0.35">
      <c r="A16" s="3" t="s">
        <v>69</v>
      </c>
      <c r="B16" s="32">
        <v>0.67259999999999998</v>
      </c>
      <c r="C16" s="12"/>
    </row>
    <row r="17" spans="1:3" x14ac:dyDescent="0.35">
      <c r="A17" s="3" t="s">
        <v>72</v>
      </c>
      <c r="B17" s="32">
        <v>0.66669999999999996</v>
      </c>
      <c r="C17" s="12"/>
    </row>
    <row r="18" spans="1:3" ht="16" thickBot="1" x14ac:dyDescent="0.4">
      <c r="A18" s="3" t="s">
        <v>73</v>
      </c>
      <c r="B18" s="32">
        <v>0.622</v>
      </c>
      <c r="C18" s="12"/>
    </row>
    <row r="19" spans="1:3" ht="16.5" thickTop="1" thickBot="1" x14ac:dyDescent="0.4">
      <c r="A19" s="5" t="s">
        <v>15</v>
      </c>
      <c r="B19" s="33">
        <f>AVERAGE(B14:B18)</f>
        <v>0.65260666666666667</v>
      </c>
    </row>
    <row r="20" spans="1:3" ht="16" thickTop="1" x14ac:dyDescent="0.35">
      <c r="A20" s="6"/>
      <c r="B20" s="7"/>
    </row>
    <row r="21" spans="1:3" x14ac:dyDescent="0.35">
      <c r="A21" s="6"/>
      <c r="B21" s="7"/>
    </row>
    <row r="22" spans="1:3" x14ac:dyDescent="0.35">
      <c r="B22" s="7"/>
    </row>
    <row r="35" spans="1:1" x14ac:dyDescent="0.35">
      <c r="A35" s="3"/>
    </row>
    <row r="36" spans="1:1" x14ac:dyDescent="0.35">
      <c r="A36" s="3" t="s">
        <v>16</v>
      </c>
    </row>
    <row r="37" spans="1:1" x14ac:dyDescent="0.35">
      <c r="A37" s="3"/>
    </row>
    <row r="38" spans="1:1" x14ac:dyDescent="0.35">
      <c r="A38" s="8"/>
    </row>
    <row r="39" spans="1:1" x14ac:dyDescent="0.35">
      <c r="A39" s="3" t="s">
        <v>17</v>
      </c>
    </row>
  </sheetData>
  <mergeCells count="1">
    <mergeCell ref="A11:H11"/>
  </mergeCells>
  <pageMargins left="0.7" right="0.7" top="0.75" bottom="0.75" header="0.3" footer="0.3"/>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43</vt:i4>
      </vt:variant>
    </vt:vector>
  </HeadingPairs>
  <TitlesOfParts>
    <vt:vector size="88" baseType="lpstr">
      <vt:lpstr>Summary</vt:lpstr>
      <vt:lpstr>ACCT # 1</vt:lpstr>
      <vt:lpstr>ACCT # 1-1</vt:lpstr>
      <vt:lpstr>ACCT #1-2</vt:lpstr>
      <vt:lpstr>ACCT #1-3</vt:lpstr>
      <vt:lpstr>ACCT #2</vt:lpstr>
      <vt:lpstr>ACCT #2-1</vt:lpstr>
      <vt:lpstr>ACCT #2-2</vt:lpstr>
      <vt:lpstr>ACCT #2-3</vt:lpstr>
      <vt:lpstr>ACCT #2-4</vt:lpstr>
      <vt:lpstr>ACCT #3</vt:lpstr>
      <vt:lpstr>ACCT #4</vt:lpstr>
      <vt:lpstr>ACCT #5</vt:lpstr>
      <vt:lpstr>ACCT #6</vt:lpstr>
      <vt:lpstr>Summary (2)</vt:lpstr>
      <vt:lpstr>FIN #1</vt:lpstr>
      <vt:lpstr>FIN #2</vt:lpstr>
      <vt:lpstr>FIN #3</vt:lpstr>
      <vt:lpstr>Summary (3)</vt:lpstr>
      <vt:lpstr>HRM #1</vt:lpstr>
      <vt:lpstr>HRM #2</vt:lpstr>
      <vt:lpstr>HRM #3</vt:lpstr>
      <vt:lpstr>HRM #4</vt:lpstr>
      <vt:lpstr>HRM #5</vt:lpstr>
      <vt:lpstr>HRM #6</vt:lpstr>
      <vt:lpstr>HRM #7</vt:lpstr>
      <vt:lpstr>HRM #8</vt:lpstr>
      <vt:lpstr>Summary (4)</vt:lpstr>
      <vt:lpstr>MGT #1</vt:lpstr>
      <vt:lpstr>MGT #2</vt:lpstr>
      <vt:lpstr>MGT #3</vt:lpstr>
      <vt:lpstr>MGT #4</vt:lpstr>
      <vt:lpstr>Summary (5)</vt:lpstr>
      <vt:lpstr>MKT #1 </vt:lpstr>
      <vt:lpstr>MKT #2</vt:lpstr>
      <vt:lpstr>MKT #3 </vt:lpstr>
      <vt:lpstr>MKT #4</vt:lpstr>
      <vt:lpstr>MKT #5</vt:lpstr>
      <vt:lpstr>MKT #6</vt:lpstr>
      <vt:lpstr>MKT #7</vt:lpstr>
      <vt:lpstr>Summary (6)</vt:lpstr>
      <vt:lpstr>TOUR #1</vt:lpstr>
      <vt:lpstr>TOUR #2 - #4</vt:lpstr>
      <vt:lpstr>TOUR #5</vt:lpstr>
      <vt:lpstr>TOUR #6 - #7</vt:lpstr>
      <vt:lpstr>'ACCT # 1'!Print_Area</vt:lpstr>
      <vt:lpstr>'ACCT # 1-1'!Print_Area</vt:lpstr>
      <vt:lpstr>'ACCT #1-2'!Print_Area</vt:lpstr>
      <vt:lpstr>'ACCT #1-3'!Print_Area</vt:lpstr>
      <vt:lpstr>'ACCT #2'!Print_Area</vt:lpstr>
      <vt:lpstr>'ACCT #2-1'!Print_Area</vt:lpstr>
      <vt:lpstr>'ACCT #2-2'!Print_Area</vt:lpstr>
      <vt:lpstr>'ACCT #2-3'!Print_Area</vt:lpstr>
      <vt:lpstr>'ACCT #2-4'!Print_Area</vt:lpstr>
      <vt:lpstr>'ACCT #3'!Print_Area</vt:lpstr>
      <vt:lpstr>'ACCT #4'!Print_Area</vt:lpstr>
      <vt:lpstr>'FIN #1'!Print_Area</vt:lpstr>
      <vt:lpstr>'FIN #2'!Print_Area</vt:lpstr>
      <vt:lpstr>'FIN #3'!Print_Area</vt:lpstr>
      <vt:lpstr>'HRM #1'!Print_Area</vt:lpstr>
      <vt:lpstr>'HRM #2'!Print_Area</vt:lpstr>
      <vt:lpstr>'HRM #3'!Print_Area</vt:lpstr>
      <vt:lpstr>'HRM #4'!Print_Area</vt:lpstr>
      <vt:lpstr>'HRM #5'!Print_Area</vt:lpstr>
      <vt:lpstr>'HRM #6'!Print_Area</vt:lpstr>
      <vt:lpstr>'HRM #7'!Print_Area</vt:lpstr>
      <vt:lpstr>'HRM #8'!Print_Area</vt:lpstr>
      <vt:lpstr>'MGT #1'!Print_Area</vt:lpstr>
      <vt:lpstr>'MGT #2'!Print_Area</vt:lpstr>
      <vt:lpstr>'MGT #3'!Print_Area</vt:lpstr>
      <vt:lpstr>'MGT #4'!Print_Area</vt:lpstr>
      <vt:lpstr>'MKT #1 '!Print_Area</vt:lpstr>
      <vt:lpstr>'MKT #2'!Print_Area</vt:lpstr>
      <vt:lpstr>'MKT #3 '!Print_Area</vt:lpstr>
      <vt:lpstr>'MKT #4'!Print_Area</vt:lpstr>
      <vt:lpstr>'MKT #5'!Print_Area</vt:lpstr>
      <vt:lpstr>'MKT #6'!Print_Area</vt:lpstr>
      <vt:lpstr>'MKT #7'!Print_Area</vt:lpstr>
      <vt:lpstr>Summary!Print_Area</vt:lpstr>
      <vt:lpstr>'Summary (2)'!Print_Area</vt:lpstr>
      <vt:lpstr>'Summary (3)'!Print_Area</vt:lpstr>
      <vt:lpstr>'Summary (4)'!Print_Area</vt:lpstr>
      <vt:lpstr>'Summary (5)'!Print_Area</vt:lpstr>
      <vt:lpstr>'Summary (6)'!Print_Area</vt:lpstr>
      <vt:lpstr>'TOUR #1'!Print_Area</vt:lpstr>
      <vt:lpstr>'TOUR #2 - #4'!Print_Area</vt:lpstr>
      <vt:lpstr>'TOUR #5'!Print_Area</vt:lpstr>
      <vt:lpstr>'TOUR #6 - #7'!Print_Area</vt:lpstr>
    </vt:vector>
  </TitlesOfParts>
  <Company>Okanagan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Nakita Edwards</dc:creator>
  <cp:lastModifiedBy>Rishi Bhardwaj</cp:lastModifiedBy>
  <dcterms:created xsi:type="dcterms:W3CDTF">2022-07-27T23:39:18Z</dcterms:created>
  <dcterms:modified xsi:type="dcterms:W3CDTF">2025-04-15T13:16:43Z</dcterms:modified>
</cp:coreProperties>
</file>