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2.xml" ContentType="application/vnd.openxmlformats-officedocument.drawing+xml"/>
  <Override PartName="/xl/charts/chart41.xml" ContentType="application/vnd.openxmlformats-officedocument.drawingml.chart+xml"/>
  <Override PartName="/xl/drawings/drawing3.xml" ContentType="application/vnd.openxmlformats-officedocument.drawing+xml"/>
  <Override PartName="/xl/charts/chart42.xml" ContentType="application/vnd.openxmlformats-officedocument.drawingml.chart+xml"/>
  <Override PartName="/xl/drawings/drawing4.xml" ContentType="application/vnd.openxmlformats-officedocument.drawing+xml"/>
  <Override PartName="/xl/charts/chart43.xml" ContentType="application/vnd.openxmlformats-officedocument.drawingml.chart+xml"/>
  <Override PartName="/xl/drawings/drawing5.xml" ContentType="application/vnd.openxmlformats-officedocument.drawing+xml"/>
  <Override PartName="/xl/charts/chart44.xml" ContentType="application/vnd.openxmlformats-officedocument.drawingml.chart+xml"/>
  <Override PartName="/xl/drawings/drawing6.xml" ContentType="application/vnd.openxmlformats-officedocument.drawing+xml"/>
  <Override PartName="/xl/charts/chart45.xml" ContentType="application/vnd.openxmlformats-officedocument.drawingml.chart+xml"/>
  <Override PartName="/xl/drawings/drawing7.xml" ContentType="application/vnd.openxmlformats-officedocument.drawing+xml"/>
  <Override PartName="/xl/charts/chart46.xml" ContentType="application/vnd.openxmlformats-officedocument.drawingml.chart+xml"/>
  <Override PartName="/xl/drawings/drawing8.xml" ContentType="application/vnd.openxmlformats-officedocument.drawing+xml"/>
  <Override PartName="/xl/charts/chart47.xml" ContentType="application/vnd.openxmlformats-officedocument.drawingml.chart+xml"/>
  <Override PartName="/xl/drawings/drawing9.xml" ContentType="application/vnd.openxmlformats-officedocument.drawing+xml"/>
  <Override PartName="/xl/charts/chart48.xml" ContentType="application/vnd.openxmlformats-officedocument.drawingml.chart+xml"/>
  <Override PartName="/xl/drawings/drawing10.xml" ContentType="application/vnd.openxmlformats-officedocument.drawing+xml"/>
  <Override PartName="/xl/charts/chart49.xml" ContentType="application/vnd.openxmlformats-officedocument.drawingml.chart+xml"/>
  <Override PartName="/xl/drawings/drawing11.xml" ContentType="application/vnd.openxmlformats-officedocument.drawing+xml"/>
  <Override PartName="/xl/charts/chart50.xml" ContentType="application/vnd.openxmlformats-officedocument.drawingml.chart+xml"/>
  <Override PartName="/xl/drawings/drawing12.xml" ContentType="application/vnd.openxmlformats-officedocument.drawing+xml"/>
  <Override PartName="/xl/charts/chart51.xml" ContentType="application/vnd.openxmlformats-officedocument.drawingml.chart+xml"/>
  <Override PartName="/xl/drawings/drawing13.xml" ContentType="application/vnd.openxmlformats-officedocument.drawing+xml"/>
  <Override PartName="/xl/charts/chart52.xml" ContentType="application/vnd.openxmlformats-officedocument.drawingml.chart+xml"/>
  <Override PartName="/xl/drawings/drawing14.xml" ContentType="application/vnd.openxmlformats-officedocument.drawing+xml"/>
  <Override PartName="/xl/charts/chart53.xml" ContentType="application/vnd.openxmlformats-officedocument.drawingml.chart+xml"/>
  <Override PartName="/xl/drawings/drawing15.xml" ContentType="application/vnd.openxmlformats-officedocument.drawing+xml"/>
  <Override PartName="/xl/charts/chart54.xml" ContentType="application/vnd.openxmlformats-officedocument.drawingml.chart+xml"/>
  <Override PartName="/xl/drawings/drawing16.xml" ContentType="application/vnd.openxmlformats-officedocument.drawing+xml"/>
  <Override PartName="/xl/charts/chart55.xml" ContentType="application/vnd.openxmlformats-officedocument.drawingml.chart+xml"/>
  <Override PartName="/xl/drawings/drawing17.xml" ContentType="application/vnd.openxmlformats-officedocument.drawing+xml"/>
  <Override PartName="/xl/charts/chart56.xml" ContentType="application/vnd.openxmlformats-officedocument.drawingml.chart+xml"/>
  <Override PartName="/xl/drawings/drawing18.xml" ContentType="application/vnd.openxmlformats-officedocument.drawing+xml"/>
  <Override PartName="/xl/charts/chart57.xml" ContentType="application/vnd.openxmlformats-officedocument.drawingml.chart+xml"/>
  <Override PartName="/xl/drawings/drawing19.xml" ContentType="application/vnd.openxmlformats-officedocument.drawing+xml"/>
  <Override PartName="/xl/charts/chart58.xml" ContentType="application/vnd.openxmlformats-officedocument.drawingml.chart+xml"/>
  <Override PartName="/xl/drawings/drawing20.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drawings/drawing21.xml" ContentType="application/vnd.openxmlformats-officedocument.drawing+xml"/>
  <Override PartName="/xl/charts/chart61.xml" ContentType="application/vnd.openxmlformats-officedocument.drawingml.chart+xml"/>
  <Override PartName="/xl/drawings/drawing22.xml" ContentType="application/vnd.openxmlformats-officedocument.drawing+xml"/>
  <Override PartName="/xl/charts/chart62.xml" ContentType="application/vnd.openxmlformats-officedocument.drawingml.chart+xml"/>
  <Override PartName="/xl/drawings/drawing23.xml" ContentType="application/vnd.openxmlformats-officedocument.drawing+xml"/>
  <Override PartName="/xl/charts/chart63.xml" ContentType="application/vnd.openxmlformats-officedocument.drawingml.chart+xml"/>
  <Override PartName="/xl/drawings/drawing24.xml" ContentType="application/vnd.openxmlformats-officedocument.drawing+xml"/>
  <Override PartName="/xl/charts/chart64.xml" ContentType="application/vnd.openxmlformats-officedocument.drawingml.chart+xml"/>
  <Override PartName="/xl/drawings/drawing25.xml" ContentType="application/vnd.openxmlformats-officedocument.drawing+xml"/>
  <Override PartName="/xl/charts/chart65.xml" ContentType="application/vnd.openxmlformats-officedocument.drawingml.chart+xml"/>
  <Override PartName="/xl/drawings/drawing26.xml" ContentType="application/vnd.openxmlformats-officedocument.drawing+xml"/>
  <Override PartName="/xl/charts/chart66.xml" ContentType="application/vnd.openxmlformats-officedocument.drawingml.chart+xml"/>
  <Override PartName="/xl/drawings/drawing27.xml" ContentType="application/vnd.openxmlformats-officedocument.drawing+xml"/>
  <Override PartName="/xl/charts/chart67.xml" ContentType="application/vnd.openxmlformats-officedocument.drawingml.chart+xml"/>
  <Override PartName="/xl/drawings/drawing28.xml" ContentType="application/vnd.openxmlformats-officedocument.drawing+xml"/>
  <Override PartName="/xl/charts/chart68.xml" ContentType="application/vnd.openxmlformats-officedocument.drawingml.chart+xml"/>
  <Override PartName="/xl/drawings/drawing29.xml" ContentType="application/vnd.openxmlformats-officedocument.drawing+xml"/>
  <Override PartName="/xl/charts/chart69.xml" ContentType="application/vnd.openxmlformats-officedocument.drawingml.chart+xml"/>
  <Override PartName="/xl/drawings/drawing30.xml" ContentType="application/vnd.openxmlformats-officedocument.drawing+xml"/>
  <Override PartName="/xl/charts/chart70.xml" ContentType="application/vnd.openxmlformats-officedocument.drawingml.chart+xml"/>
  <Override PartName="/xl/drawings/drawing31.xml" ContentType="application/vnd.openxmlformats-officedocument.drawing+xml"/>
  <Override PartName="/xl/charts/chart71.xml" ContentType="application/vnd.openxmlformats-officedocument.drawingml.chart+xml"/>
  <Override PartName="/xl/drawings/drawing32.xml" ContentType="application/vnd.openxmlformats-officedocument.drawing+xml"/>
  <Override PartName="/xl/charts/chart72.xml" ContentType="application/vnd.openxmlformats-officedocument.drawingml.chart+xml"/>
  <Override PartName="/xl/drawings/drawing33.xml" ContentType="application/vnd.openxmlformats-officedocument.drawing+xml"/>
  <Override PartName="/xl/charts/chart73.xml" ContentType="application/vnd.openxmlformats-officedocument.drawingml.chart+xml"/>
  <Override PartName="/xl/drawings/drawing34.xml" ContentType="application/vnd.openxmlformats-officedocument.drawing+xml"/>
  <Override PartName="/xl/charts/chart74.xml" ContentType="application/vnd.openxmlformats-officedocument.drawingml.chart+xml"/>
  <Override PartName="/xl/drawings/drawing35.xml" ContentType="application/vnd.openxmlformats-officedocument.drawing+xml"/>
  <Override PartName="/xl/charts/chart75.xml" ContentType="application/vnd.openxmlformats-officedocument.drawingml.chart+xml"/>
  <Override PartName="/xl/drawings/drawing36.xml" ContentType="application/vnd.openxmlformats-officedocument.drawing+xml"/>
  <Override PartName="/xl/charts/chart76.xml" ContentType="application/vnd.openxmlformats-officedocument.drawingml.chart+xml"/>
  <Override PartName="/xl/drawings/drawing37.xml" ContentType="application/vnd.openxmlformats-officedocument.drawing+xml"/>
  <Override PartName="/xl/charts/chart77.xml" ContentType="application/vnd.openxmlformats-officedocument.drawingml.chart+xml"/>
  <Override PartName="/xl/drawings/drawing38.xml" ContentType="application/vnd.openxmlformats-officedocument.drawing+xml"/>
  <Override PartName="/xl/charts/chart78.xml" ContentType="application/vnd.openxmlformats-officedocument.drawingml.chart+xml"/>
  <Override PartName="/xl/drawings/drawing39.xml" ContentType="application/vnd.openxmlformats-officedocument.drawing+xml"/>
  <Override PartName="/xl/charts/chart79.xml" ContentType="application/vnd.openxmlformats-officedocument.drawingml.chart+xml"/>
  <Override PartName="/xl/drawings/drawing40.xml" ContentType="application/vnd.openxmlformats-officedocument.drawing+xml"/>
  <Override PartName="/xl/charts/chart80.xml" ContentType="application/vnd.openxmlformats-officedocument.drawingml.chart+xml"/>
  <Override PartName="/xl/drawings/drawing41.xml" ContentType="application/vnd.openxmlformats-officedocument.drawing+xml"/>
  <Override PartName="/xl/charts/chart8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okanagan365.sharepoint.com/sites/OSBDeansOffice-AdminSupport/Shared Documents/Admin Support/Dean Thurnheer/ACBSP/ACBSP Results for Website/"/>
    </mc:Choice>
  </mc:AlternateContent>
  <xr:revisionPtr revIDLastSave="58" documentId="8_{D22A2D7D-AF93-4D99-821E-6C32C62B95D3}" xr6:coauthVersionLast="47" xr6:coauthVersionMax="47" xr10:uidLastSave="{F7CD5216-3337-47D1-AB44-C9E20EC63960}"/>
  <bookViews>
    <workbookView xWindow="-108" yWindow="-108" windowWidth="23256" windowHeight="12576" xr2:uid="{A056D527-1851-464E-A075-050F75D966D3}"/>
  </bookViews>
  <sheets>
    <sheet name="Summary(1)" sheetId="2" r:id="rId1"/>
    <sheet name="ACCT # 1" sheetId="3" r:id="rId2"/>
    <sheet name="ACCT # 1-1" sheetId="4" r:id="rId3"/>
    <sheet name="ACCT #1-2" sheetId="5" r:id="rId4"/>
    <sheet name="ACCT #1-3" sheetId="6" r:id="rId5"/>
    <sheet name="ACCT #2" sheetId="7" r:id="rId6"/>
    <sheet name="ACCT #2-1" sheetId="8" r:id="rId7"/>
    <sheet name="ACCT #2-2" sheetId="9" r:id="rId8"/>
    <sheet name="ACCT #2-3" sheetId="10" r:id="rId9"/>
    <sheet name="ACCT #2-4" sheetId="11" r:id="rId10"/>
    <sheet name="ACCT #3" sheetId="12" r:id="rId11"/>
    <sheet name="ACCT #4" sheetId="13" r:id="rId12"/>
    <sheet name="ACCT #5" sheetId="14" r:id="rId13"/>
    <sheet name="ACCT #6" sheetId="15" r:id="rId14"/>
    <sheet name="FIN #1" sheetId="53" r:id="rId15"/>
    <sheet name="FIN #2" sheetId="54" r:id="rId16"/>
    <sheet name="FIN #3" sheetId="55" r:id="rId17"/>
    <sheet name="HRM #1" sheetId="21" r:id="rId18"/>
    <sheet name="HRM #2" sheetId="22" r:id="rId19"/>
    <sheet name="HRM #3" sheetId="23" r:id="rId20"/>
    <sheet name="HRM #4" sheetId="24" r:id="rId21"/>
    <sheet name="HRM #5" sheetId="25" r:id="rId22"/>
    <sheet name="HRM #6" sheetId="26" r:id="rId23"/>
    <sheet name="HRM #7" sheetId="27" r:id="rId24"/>
    <sheet name="HRM #8" sheetId="28" r:id="rId25"/>
    <sheet name="MGT #1" sheetId="30" r:id="rId26"/>
    <sheet name="MGT #2" sheetId="31" r:id="rId27"/>
    <sheet name="MGT #3" sheetId="32" r:id="rId28"/>
    <sheet name="MGT #4" sheetId="33" r:id="rId29"/>
    <sheet name="MGT #5" sheetId="34" r:id="rId30"/>
    <sheet name="MKT #1 " sheetId="36" r:id="rId31"/>
    <sheet name="MKT #2" sheetId="37" r:id="rId32"/>
    <sheet name="MKT #3 " sheetId="38" r:id="rId33"/>
    <sheet name="MKT #4" sheetId="39" r:id="rId34"/>
    <sheet name="MKT #5" sheetId="40" r:id="rId35"/>
    <sheet name="MKT #6" sheetId="41" r:id="rId36"/>
    <sheet name="MKT #7" sheetId="42" r:id="rId37"/>
    <sheet name="TOUR #1" sheetId="44" r:id="rId38"/>
    <sheet name="TOUR #2 - #4" sheetId="45" r:id="rId39"/>
    <sheet name="TOUR #5" sheetId="46" r:id="rId40"/>
    <sheet name="TOUR #6 - #7" sheetId="47" r:id="rId41"/>
  </sheets>
  <externalReferences>
    <externalReference r:id="rId42"/>
    <externalReference r:id="rId43"/>
    <externalReference r:id="rId44"/>
    <externalReference r:id="rId45"/>
  </externalReferences>
  <definedNames>
    <definedName name="_xlnm._FilterDatabase" localSheetId="0" hidden="1">'Summary(1)'!$A$4:$G$17</definedName>
    <definedName name="_xlnm.Print_Area" localSheetId="1">'ACCT # 1'!$A$1:$H$49</definedName>
    <definedName name="_xlnm.Print_Area" localSheetId="2">'ACCT # 1-1'!$A$1:$H$45</definedName>
    <definedName name="_xlnm.Print_Area" localSheetId="3">'ACCT #1-2'!$A$1:$H$38</definedName>
    <definedName name="_xlnm.Print_Area" localSheetId="4">'ACCT #1-3'!$A$1:$H$40</definedName>
    <definedName name="_xlnm.Print_Area" localSheetId="5">'ACCT #2'!$A$1:$H$50</definedName>
    <definedName name="_xlnm.Print_Area" localSheetId="6">'ACCT #2-1'!$A$1:$H$51</definedName>
    <definedName name="_xlnm.Print_Area" localSheetId="7">'ACCT #2-2'!$A$1:$H$44</definedName>
    <definedName name="_xlnm.Print_Area" localSheetId="8">'ACCT #2-3'!$A$1:$H$46</definedName>
    <definedName name="_xlnm.Print_Area" localSheetId="9">'ACCT #2-4'!$A$1:$H$44</definedName>
    <definedName name="_xlnm.Print_Area" localSheetId="10">'ACCT #3'!$A$1:$H$44</definedName>
    <definedName name="_xlnm.Print_Area" localSheetId="11">'ACCT #4'!$A$1:$H$48</definedName>
    <definedName name="_xlnm.Print_Area" localSheetId="14">'FIN #1'!$A$1:$I$46</definedName>
    <definedName name="_xlnm.Print_Area" localSheetId="15">'FIN #2'!$A$1:$I$46</definedName>
    <definedName name="_xlnm.Print_Area" localSheetId="16">'FIN #3'!$A$1:$J$49</definedName>
    <definedName name="_xlnm.Print_Area" localSheetId="17">'HRM #1'!$A$1:$I$50</definedName>
    <definedName name="_xlnm.Print_Area" localSheetId="18">'HRM #2'!$A$1:$J$48</definedName>
    <definedName name="_xlnm.Print_Area" localSheetId="19">'HRM #3'!$A$1:$J$48</definedName>
    <definedName name="_xlnm.Print_Area" localSheetId="20">'HRM #4'!$A$1:$J$47</definedName>
    <definedName name="_xlnm.Print_Area" localSheetId="21">'HRM #5'!$A$1:$J$51</definedName>
    <definedName name="_xlnm.Print_Area" localSheetId="22">'HRM #6'!$A$1:$H$45</definedName>
    <definedName name="_xlnm.Print_Area" localSheetId="23">'HRM #7'!$A$1:$I$51</definedName>
    <definedName name="_xlnm.Print_Area" localSheetId="24">'HRM #8'!$A$1:$I$51</definedName>
    <definedName name="_xlnm.Print_Area" localSheetId="25">'MGT #1'!$A$1:$I$47</definedName>
    <definedName name="_xlnm.Print_Area" localSheetId="26">'MGT #2'!$A$1:$I$50</definedName>
    <definedName name="_xlnm.Print_Area" localSheetId="27">'MGT #3'!$A$1:$I$48</definedName>
    <definedName name="_xlnm.Print_Area" localSheetId="28">'MGT #4'!$A$1:$I$51</definedName>
    <definedName name="_xlnm.Print_Area" localSheetId="29">'MGT #5'!$A$1:$I$47</definedName>
    <definedName name="_xlnm.Print_Area" localSheetId="30">'MKT #1 '!$A$1:$I$49</definedName>
    <definedName name="_xlnm.Print_Area" localSheetId="31">'MKT #2'!$A$1:$I$49</definedName>
    <definedName name="_xlnm.Print_Area" localSheetId="32">'MKT #3 '!$A$1:$I$49</definedName>
    <definedName name="_xlnm.Print_Area" localSheetId="33">'MKT #4'!$A$1:$I$48</definedName>
    <definedName name="_xlnm.Print_Area" localSheetId="34">'MKT #5'!$A$1:$I$46</definedName>
    <definedName name="_xlnm.Print_Area" localSheetId="35">'MKT #6'!$A$1:$I$47</definedName>
    <definedName name="_xlnm.Print_Area" localSheetId="36">'MKT #7'!$A$1:$I$47</definedName>
    <definedName name="_xlnm.Print_Area" localSheetId="0">'Summary(1)'!$A$1:$K$52</definedName>
    <definedName name="_xlnm.Print_Area" localSheetId="37">'TOUR #1'!$A$1:$I$46</definedName>
    <definedName name="_xlnm.Print_Area" localSheetId="38">'TOUR #2 - #4'!$A$1:$I$49</definedName>
    <definedName name="_xlnm.Print_Area" localSheetId="39">'TOUR #5'!$A$1:$I$48</definedName>
    <definedName name="_xlnm.Print_Area" localSheetId="40">'TOUR #6 - #7'!$A$1:$I$49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 l="1"/>
  <c r="D25" i="2"/>
  <c r="C25" i="2"/>
  <c r="D20" i="2"/>
  <c r="C20" i="2"/>
  <c r="D19" i="2"/>
  <c r="C19" i="2"/>
  <c r="G18" i="2"/>
  <c r="D18" i="2"/>
  <c r="C18" i="2"/>
  <c r="B18" i="55"/>
  <c r="B22" i="55" s="1"/>
  <c r="B18" i="54"/>
  <c r="B22" i="54" s="1"/>
  <c r="B19" i="53"/>
  <c r="B22" i="53" s="1"/>
  <c r="B20" i="47" l="1"/>
  <c r="B23" i="47" s="1"/>
  <c r="B22" i="46"/>
  <c r="B20" i="45"/>
  <c r="B24" i="45" s="1"/>
  <c r="B19" i="44"/>
  <c r="B18" i="44"/>
  <c r="B18" i="42"/>
  <c r="B22" i="42" s="1"/>
  <c r="B19" i="41"/>
  <c r="B22" i="41" s="1"/>
  <c r="B19" i="40"/>
  <c r="B18" i="40"/>
  <c r="B19" i="39"/>
  <c r="B18" i="39"/>
  <c r="B19" i="38"/>
  <c r="B18" i="38"/>
  <c r="B19" i="37"/>
  <c r="B18" i="37"/>
  <c r="B22" i="37" s="1"/>
  <c r="B19" i="36"/>
  <c r="B18" i="36"/>
  <c r="B19" i="34"/>
  <c r="B22" i="34" s="1"/>
  <c r="B19" i="33"/>
  <c r="B18" i="33"/>
  <c r="B19" i="32"/>
  <c r="B18" i="32"/>
  <c r="B19" i="31"/>
  <c r="B18" i="31"/>
  <c r="B19" i="30"/>
  <c r="B18" i="30"/>
  <c r="B22" i="28"/>
  <c r="B18" i="27"/>
  <c r="B22" i="27" s="1"/>
  <c r="B19" i="26"/>
  <c r="B22" i="26" s="1"/>
  <c r="B19" i="25"/>
  <c r="B22" i="25" s="1"/>
  <c r="B18" i="24"/>
  <c r="B22" i="24" s="1"/>
  <c r="B22" i="23"/>
  <c r="B18" i="22"/>
  <c r="B22" i="22" s="1"/>
  <c r="B19" i="21"/>
  <c r="B22" i="21" s="1"/>
  <c r="B22" i="40" l="1"/>
  <c r="B22" i="39"/>
  <c r="B22" i="31"/>
  <c r="B22" i="38"/>
  <c r="B22" i="30"/>
  <c r="B22" i="36"/>
  <c r="B22" i="33"/>
  <c r="B22" i="32"/>
  <c r="B22" i="44"/>
  <c r="B19" i="15"/>
  <c r="B18" i="15"/>
  <c r="B19" i="14"/>
  <c r="B18" i="14"/>
  <c r="B22" i="14" s="1"/>
  <c r="B19" i="13"/>
  <c r="B18" i="13"/>
  <c r="B19" i="12"/>
  <c r="B18" i="12"/>
  <c r="B14" i="11"/>
  <c r="B17" i="11" s="1"/>
  <c r="B14" i="10"/>
  <c r="B17" i="10" s="1"/>
  <c r="B14" i="9"/>
  <c r="B17" i="9" s="1"/>
  <c r="B19" i="8"/>
  <c r="B18" i="8"/>
  <c r="B18" i="7"/>
  <c r="B17" i="7"/>
  <c r="B14" i="6"/>
  <c r="B17" i="6" s="1"/>
  <c r="B14" i="5"/>
  <c r="B17" i="5" s="1"/>
  <c r="B19" i="4"/>
  <c r="B18" i="4"/>
  <c r="B22" i="3"/>
  <c r="B25" i="3" s="1"/>
  <c r="G5" i="2" s="1"/>
  <c r="D17" i="2"/>
  <c r="C17" i="2"/>
  <c r="D16" i="2"/>
  <c r="C16" i="2"/>
  <c r="D15" i="2"/>
  <c r="C15" i="2"/>
  <c r="D14" i="2"/>
  <c r="C14" i="2"/>
  <c r="D13" i="2"/>
  <c r="C13" i="2"/>
  <c r="D12" i="2"/>
  <c r="C12" i="2"/>
  <c r="D11" i="2"/>
  <c r="C11" i="2"/>
  <c r="D10" i="2"/>
  <c r="C10" i="2"/>
  <c r="D8" i="2"/>
  <c r="C8" i="2"/>
  <c r="D7" i="2"/>
  <c r="C7" i="2"/>
  <c r="D6" i="2"/>
  <c r="C6" i="2"/>
  <c r="C5" i="2"/>
  <c r="B21" i="7" l="1"/>
  <c r="G9" i="2" s="1"/>
  <c r="B22" i="13"/>
  <c r="G15" i="2" s="1"/>
  <c r="B22" i="4"/>
  <c r="G6" i="2" s="1"/>
  <c r="B22" i="15"/>
  <c r="G17" i="2" s="1"/>
  <c r="B22" i="12"/>
  <c r="G14" i="2" s="1"/>
  <c r="G11" i="2"/>
  <c r="G12" i="2"/>
  <c r="G16" i="2"/>
  <c r="G7" i="2"/>
  <c r="G13" i="2"/>
  <c r="G8" i="2"/>
  <c r="B22" i="8"/>
  <c r="G10" i="2" l="1"/>
</calcChain>
</file>

<file path=xl/sharedStrings.xml><?xml version="1.0" encoding="utf-8"?>
<sst xmlns="http://schemas.openxmlformats.org/spreadsheetml/2006/main" count="1187" uniqueCount="250">
  <si>
    <t>Okanagan College - Program Learning Outcomes</t>
  </si>
  <si>
    <t>Specialty</t>
  </si>
  <si>
    <t>Learning Outcome No.</t>
  </si>
  <si>
    <t>Learning Outcome</t>
  </si>
  <si>
    <t>Course</t>
  </si>
  <si>
    <t>Chart of Results</t>
  </si>
  <si>
    <t>Average Result</t>
  </si>
  <si>
    <t>Analysis</t>
  </si>
  <si>
    <t>Continuous Improvement</t>
  </si>
  <si>
    <t>Notes</t>
  </si>
  <si>
    <t>Accounting</t>
  </si>
  <si>
    <t>ACCT #1</t>
  </si>
  <si>
    <t>BUAD 121
BUAD 263
BUAD 273</t>
  </si>
  <si>
    <t>ACCT #1-1</t>
  </si>
  <si>
    <t>ACCT #1-2</t>
  </si>
  <si>
    <t>ACCT #1-3</t>
  </si>
  <si>
    <t>ACCT #2</t>
  </si>
  <si>
    <t>BUAD 121
BUAD 273
BUAD 462</t>
  </si>
  <si>
    <t>ACCT #2-1</t>
  </si>
  <si>
    <t>ACCT #2-2</t>
  </si>
  <si>
    <t>ACCT #2-3</t>
  </si>
  <si>
    <t>ACCT #2-4</t>
  </si>
  <si>
    <t>ACCT #3</t>
  </si>
  <si>
    <t>ACCT #4</t>
  </si>
  <si>
    <t>ACCT #5</t>
  </si>
  <si>
    <t>ACCT #6</t>
  </si>
  <si>
    <t>Accounting Specialty</t>
  </si>
  <si>
    <t>Okanagan College</t>
  </si>
  <si>
    <t>Program Learning Outcome - Summary</t>
  </si>
  <si>
    <t>Prepare financial statements in accordance with Canadian Generally Accepted Accounting Principles.</t>
  </si>
  <si>
    <t>Courses:</t>
  </si>
  <si>
    <t>BUAD 121 - Financial Accounting II</t>
  </si>
  <si>
    <t>BUAD 263 - Intermediate Accounting I</t>
  </si>
  <si>
    <t>BUAD 273 - Intermediate Accounting II</t>
  </si>
  <si>
    <t>Project Results</t>
  </si>
  <si>
    <t>2019 F</t>
  </si>
  <si>
    <t>2020 W</t>
  </si>
  <si>
    <t>2020 F</t>
  </si>
  <si>
    <t>2021 W</t>
  </si>
  <si>
    <t>2021 F</t>
  </si>
  <si>
    <t>2022 W</t>
  </si>
  <si>
    <t>2022 F</t>
  </si>
  <si>
    <t>2023 W</t>
  </si>
  <si>
    <t>Overall Average</t>
  </si>
  <si>
    <t>Program Learning Outcome</t>
  </si>
  <si>
    <t xml:space="preserve">Course </t>
  </si>
  <si>
    <t xml:space="preserve">Project Description </t>
  </si>
  <si>
    <t>Students were required to prepare a Statement of Comprehensive Income in accordance with Canadian Generally Accepted Accounting Principles.</t>
  </si>
  <si>
    <t>Students were required to prepare a Statement of Changes in Equity in accordance with Canadian Generally Accepted Accounting Principles.</t>
  </si>
  <si>
    <t>Students were required to prepare a Statement of Cash Flows in accordance with Canadian Generally Accepted Accounting Principles.</t>
  </si>
  <si>
    <t>Analyze financial transactions to record journal entries.</t>
  </si>
  <si>
    <t>BUAD 462 - Advanced Financial Accounting</t>
  </si>
  <si>
    <t>Students were asked to prepare a journal entry in relation to the deferred taxation concept.</t>
  </si>
  <si>
    <t>Students were asked to prepare a journal entry in relation to bond financial instruments.</t>
  </si>
  <si>
    <t>Students were asked to prepare a journal entry in relation to foreign exchange transactions.</t>
  </si>
  <si>
    <t>Assess complex financial data &amp; tax issues in accordance with the Canadian Income Tax Act.</t>
  </si>
  <si>
    <t>BUAD 369 - Canadian Income Tax II</t>
  </si>
  <si>
    <t xml:space="preserve">Students were required to prepare four corporate income tax returns, which were marked individually.  The returns increased in complexity from one return to the next.
</t>
  </si>
  <si>
    <t>N/A</t>
  </si>
  <si>
    <t>not assessed due to assessment limitations as a result of COVID.</t>
  </si>
  <si>
    <t>Due to computer issues at the beginning of the term there was an issue in the assessment</t>
  </si>
  <si>
    <t>Effectively communicate complex financial information &amp; resulting recommendations.</t>
  </si>
  <si>
    <t>Students were required to assess and respond to two case studies which required the application of Canadian Generally Accepted Accounting Principles and the making of recommendations to financial statement users.</t>
  </si>
  <si>
    <t>*this course was not offered in the Winter of 2020.</t>
  </si>
  <si>
    <t>Develop an appropriate response to assessed risk within an organisation.</t>
  </si>
  <si>
    <t>BUAD 463 - Internal Control and Auditing</t>
  </si>
  <si>
    <t>Students were required to assess and respond to two case studies which required the application of Canadian Auditing Standards and the making of recommendations to financial statement users.</t>
  </si>
  <si>
    <t>*This course was not offered in the Fall of 2019.</t>
  </si>
  <si>
    <t>*This course was not offered in the Fall of 2020.</t>
  </si>
  <si>
    <t>Analyse relevant financial information and non-financial data to support decision making.</t>
  </si>
  <si>
    <t>BUAD 466 - Advanced Managerial Accounting</t>
  </si>
  <si>
    <t>Using one individual and one group case study, students were required to demonstrate effective decision making skills using integrated management accounting topics.</t>
  </si>
  <si>
    <t>Finance</t>
  </si>
  <si>
    <t>FIN#1</t>
  </si>
  <si>
    <t>FIN#2</t>
  </si>
  <si>
    <t>FIN#3</t>
  </si>
  <si>
    <t>Finance Specialty</t>
  </si>
  <si>
    <t>Demonstrate the skills necessary to create a financial plan.</t>
  </si>
  <si>
    <t>BUAD 234 - Retirement Income Planning</t>
  </si>
  <si>
    <t>Students were assessed on the definition of longevity risk and methods of mitigating such based on the Canadian Financial Planning guidelines.</t>
  </si>
  <si>
    <t>*this course was not offered in the Fall of 2019.</t>
  </si>
  <si>
    <t>*this course was not offered in the Fall of 2020.</t>
  </si>
  <si>
    <t>*this course was not offered in the Fall of 2021.</t>
  </si>
  <si>
    <t>*this course was not offered in the Fall of 2022.</t>
  </si>
  <si>
    <t>Perform company valuation analyses and securities selection.</t>
  </si>
  <si>
    <t>BUAD 450 - Investment Management</t>
  </si>
  <si>
    <t>Students were required to compute enterprise value and the value of equity using the free cash flows to the firm method and other data and assumptions.</t>
  </si>
  <si>
    <t>*this course was not offered in the Winter of 2021.</t>
  </si>
  <si>
    <t>*this course was not offered in the Winter of 2022.</t>
  </si>
  <si>
    <t>*this course was not offered in the Winter of 2023.</t>
  </si>
  <si>
    <t>Apply portfolio management strategies and techniques in the investment management field.</t>
  </si>
  <si>
    <t>Students were required to compute the numerical impact on a bond portfolio from an interest rate yield increase.</t>
  </si>
  <si>
    <t>Human Resource Management</t>
  </si>
  <si>
    <t>HRM#1</t>
  </si>
  <si>
    <t>HRM#2</t>
  </si>
  <si>
    <t>HRM#3</t>
  </si>
  <si>
    <t>HRM#4</t>
  </si>
  <si>
    <t>HRM#5</t>
  </si>
  <si>
    <t>HRM#6</t>
  </si>
  <si>
    <t>HRM#7</t>
  </si>
  <si>
    <t>HRM#8</t>
  </si>
  <si>
    <t>Human Resource Management Specialty</t>
  </si>
  <si>
    <t>Develop and oversee plans for recruitment and selection, training and development, talent management and succession planning.</t>
  </si>
  <si>
    <t>BUAD 247 - Training and Development</t>
  </si>
  <si>
    <t>Students were required to conduct a training needs analysis, design, development, implementation, and evaluation of an organizations learning programs and practices (incorporate the Instructional System Design Model) through a strategic training manual assignment.</t>
  </si>
  <si>
    <t>Design, implement and monitor health, safety and wellness programs and practices.</t>
  </si>
  <si>
    <t>BUAD 248 - Occupational Health and Safety</t>
  </si>
  <si>
    <t>Students were required to assess, implement and evaluate health, safety and wellness programs and practices in alignment with an organization’s strategy through a term long comprehensive human resources consulting project assignment.</t>
  </si>
  <si>
    <t>Design employee relations and employee engagement strategies.</t>
  </si>
  <si>
    <t>BUAD 279 - Industrial Relations</t>
  </si>
  <si>
    <t>Students were required to effectively use employee relations and engagement strategies in collective bargaining processes and negotiations through a collective agreement bargaining simulation team project assignment.</t>
  </si>
  <si>
    <t>Assess the legal implications of human resources management decisions.</t>
  </si>
  <si>
    <t>BUAD 374 - Employment Law</t>
  </si>
  <si>
    <t>The students' abilities to assess, develop arguments and respond to legal implications of specific human resource management decisions through a moot project assignment (a mock trial set up to examine a hypothetical case) were examined.</t>
  </si>
  <si>
    <t>Design a human resources management strategy.</t>
  </si>
  <si>
    <t>BUAD 375 - Strategic Human Resource Planning</t>
  </si>
  <si>
    <t>Students were required to describe a complete human resources management planning strategy though a case analysis report assignment.</t>
  </si>
  <si>
    <t>Recommend improvements to human resources management programs and practices.</t>
  </si>
  <si>
    <t>Via a written examination, students were required to describe improvement recommendations for strategic human resources management programs and practices through a strategic planning case analysis via a written examination.</t>
  </si>
  <si>
    <t>Create and implement performance management systems and a total rewards strategy.</t>
  </si>
  <si>
    <t>BUAD 376 - Compensation and Benefits</t>
  </si>
  <si>
    <t>Students were required to design a strategic total compensation and rewards system from beginning (assessing organizational strategy) to end (describing the implementation and evaluation).</t>
  </si>
  <si>
    <t>Integrate financial and operating information to align with a human resources management strategy.</t>
  </si>
  <si>
    <t>BUAD 411 - Human Resources Metrics &amp; Analytics</t>
  </si>
  <si>
    <t>Students were required to apply a human capital approach to the development of human resources and workforce measures which are aligned with an organization’s strategy through a term long case team project assignment.</t>
  </si>
  <si>
    <t>Management</t>
  </si>
  <si>
    <t>MGT #1</t>
  </si>
  <si>
    <t>MGT #2</t>
  </si>
  <si>
    <t>MGT #3</t>
  </si>
  <si>
    <t>MGT #4</t>
  </si>
  <si>
    <t>MGT #5</t>
  </si>
  <si>
    <t>Management Specialty</t>
  </si>
  <si>
    <t>Evaluate relevant information in relation to specific organisational issues.</t>
  </si>
  <si>
    <t>BUAD 269 - Human Resources Management</t>
  </si>
  <si>
    <t xml:space="preserve">Students are examined on their ability to describe human resources practices that contribute to the ongoing growth and
development of people in an organization. </t>
  </si>
  <si>
    <t>Perform an environmental scan and identify strategic issues.</t>
  </si>
  <si>
    <t>BUAD 340 - Strategic Management I</t>
  </si>
  <si>
    <t>Students are examined on their analyses of a company’s strategy, its present business position, its long term direction, and its
prospects for gaining a competitive advantage</t>
  </si>
  <si>
    <t>Create strategic alternatives for organisations.</t>
  </si>
  <si>
    <t>Students are required to craft a business strategy and evaluate the merits of one strategy option over another.</t>
  </si>
  <si>
    <t>Evaluate leadership's ability to influence others towards a stated goal.</t>
  </si>
  <si>
    <t>BUAD 370 - Leadership</t>
  </si>
  <si>
    <t>Students are assessed on their abilities to critique the effectiveness of relevant leadership theories using materials presented.</t>
  </si>
  <si>
    <t>Formulate systematic approaches to operation planning linking organisational priorities and customer value.</t>
  </si>
  <si>
    <t>BUAD 382 - Operations Management</t>
  </si>
  <si>
    <t>Students are examined on their ability to identify systematic approaches to capacity planning, inventory management, quality designing a layout, managing demand, scheduling and resources to improve an organization’s performance.</t>
  </si>
  <si>
    <t>Marketing</t>
  </si>
  <si>
    <t>MKT #1</t>
  </si>
  <si>
    <t>MKT #2</t>
  </si>
  <si>
    <t>MKT #3</t>
  </si>
  <si>
    <t>MKT #4</t>
  </si>
  <si>
    <t>MKT #5</t>
  </si>
  <si>
    <t>MKT #6</t>
  </si>
  <si>
    <t>MKT #7</t>
  </si>
  <si>
    <t>Marketing Specialty</t>
  </si>
  <si>
    <t>Perform an environmental scan and identify strategic alternatives.</t>
  </si>
  <si>
    <t>BUAD 116 - Marketing</t>
  </si>
  <si>
    <t>Students were tested on their overall knowledge of PEST and SWOT analyses and were required to identify strategic alternatives based on a presented case.  Political, Environmental, Sociological and Technological trends were studied and analyzed; as were Internal Strengths and Weakness, and External Opportunities and Threats.  Student success was measured, in part, on how well the students mastered the use of these two strategic business tools.</t>
  </si>
  <si>
    <t>Evaluate appropriate target markets for a product or service.</t>
  </si>
  <si>
    <t>BUAD 200 - Digital Marketing</t>
  </si>
  <si>
    <t>Students were required to evaluate appropriate digital platforms for target markets and respective products and services within a term project.</t>
  </si>
  <si>
    <t>Create a strategic marketing plan utilising the key concepts of theories relating to the 4 Ps of marketing: product, place, price &amp; promotion.</t>
  </si>
  <si>
    <t>BUAD 266 - Advertising and Sales Promotion</t>
  </si>
  <si>
    <t>Through a team-based or individual class project, all students were challenged to examine the 4 Ps of marketing (Product, Price, Place and Promotion) for a specific company's product within the quickly-changing and evolving digital marketing space.  This required the student to incorporate the basic building blocks of Marketing (the 4 P's) into a compelling and persuasive written and oral presentation.</t>
  </si>
  <si>
    <t>*this topic was not assessed in Fall 2020</t>
  </si>
  <si>
    <t>*this topic was not assessed in Fall 2022</t>
  </si>
  <si>
    <t>Conduct marketing research and decision support systems in the strategic planning process for marketing.</t>
  </si>
  <si>
    <t>BUAD 210 - Introduction to Marketing Research</t>
  </si>
  <si>
    <t>Students were required to perform market research and create decision support systems which aligned with a marketing strategic plan. This was assessed via a term project.  Decision support systems in the context of marketing research require the student to implement a small-scale, computerized approach to decision-making within an organization as those decisions relate to the marketing research at hand.  This leads to more valuable and more rapid decision-making in most organizations.</t>
  </si>
  <si>
    <t>Create mutually beneficial exchanges of value in the context of the marketing process.</t>
  </si>
  <si>
    <t>BUAD 334 - Events Planning</t>
  </si>
  <si>
    <t>Students were required to design an Events Business Plan and were assessed on the mutual beneficial exchanges which could be obtained from this medium.</t>
  </si>
  <si>
    <t>Conduct market segmentation analysis.</t>
  </si>
  <si>
    <t>BUAD 335 - Electronic Commerce</t>
  </si>
  <si>
    <t>Students were examined on market segmentation analysis via an exam question.  Students had to study, prepare and then be able to execute a market segmentation exercise while dealing with the stress of a time-limited classroom examination.  Market segmentation tools and procedures, properly mastered and deployed, enable the sophisticated marketer to identify and serve only those slices (segments) of a market that are deemed worthy of serving (investing in.)</t>
  </si>
  <si>
    <t>*this course was not offered in the Fall of 2022</t>
  </si>
  <si>
    <t>Compare the key concepts and theories relating to consumer and business decision making processes.</t>
  </si>
  <si>
    <t>BUAD 336 - Services Design</t>
  </si>
  <si>
    <t>BUAD 336/Services Design is a senior-level course at Okanagan College.  As such, it expects the students to engage in semester-long reading, learning, and application of the course content.  Assessment, therefore, is mostly reserved for the end of the course via a final exam.  One (or more) of the questions on the final exam ask the students to identify, describe, compare and contrast the key concepts in the consumer decison making process and to do the same with the business or trade decision making process.  The students' ability to effectively present their understanding of these concepts is a critical element to how they are graded in this course.</t>
  </si>
  <si>
    <t>*this course was not offered in the Winter of 2023</t>
  </si>
  <si>
    <t>Tourism</t>
  </si>
  <si>
    <t>TOUR #1</t>
  </si>
  <si>
    <t>TOUR #2</t>
  </si>
  <si>
    <t>TOUR #3</t>
  </si>
  <si>
    <t>TOUR #4</t>
  </si>
  <si>
    <t>TOUR #5</t>
  </si>
  <si>
    <t>TOUR #6</t>
  </si>
  <si>
    <t>TOUR #7</t>
  </si>
  <si>
    <t>Tourism &amp; Hospitality Management Specialty</t>
  </si>
  <si>
    <t>Incorporate cross-cultural theory into tourism and hospitality management.</t>
  </si>
  <si>
    <t>BUAD 230 - Wine and Culinary Toursim</t>
  </si>
  <si>
    <t>Students were assessed on cross-cultural theory via field expereiences which incorporated sustainable practices and existing and emerging trends within wine regions.</t>
  </si>
  <si>
    <t>Analyse the tourism and hospitality sector's economic, environmental and cultural impacts on host communities.</t>
  </si>
  <si>
    <t>Develop a tourism and hospitality policy that addresses the international market place including both existing and emerging trends in global markets.</t>
  </si>
  <si>
    <t>Evaluate the sector's relations with governments and the impact of changing policy issues.</t>
  </si>
  <si>
    <t>BUAD 351 - Tourism Planning and Development</t>
  </si>
  <si>
    <t>Students were assessed on the above program learning outcomes via a project which included journals and class exercises.</t>
  </si>
  <si>
    <t>Evaluate the increasing impact of the internet &amp; social media on the tourism &amp; hospitality sector.</t>
  </si>
  <si>
    <t>BUAD 358 - Global Trends in Tourism and Hospitality</t>
  </si>
  <si>
    <t>Students were assessed via a term project and class discussions surrounding global trends inclusive of the impact of the internet and social media.</t>
  </si>
  <si>
    <t>Integrate ethical principles into tourism and hospitality management.</t>
  </si>
  <si>
    <t>Develop a sustainable tourism policy that addresses the quadruple bottom line - environmental, social, economic and cultural factors.</t>
  </si>
  <si>
    <t>BUAD 449 - Sustainable Tourism and Stewardship</t>
  </si>
  <si>
    <t>Students were assessed on the above program learning outcomes via a project which focused on sustainable policies and ethical practices within the tourism and hospitality sector.</t>
  </si>
  <si>
    <t>Target</t>
  </si>
  <si>
    <t>The required PLO of 70% has been achieved in each of the two preceeding years (2022 and 2023).  A new assignment was created in 2021, focusing solely on the sensitivity analysis of longevity risk parameters to reinforce and apply the concept to a specific case. The PLO results reflect the success from added emphasis on the concept of longevity risk.</t>
  </si>
  <si>
    <t>The continuous improvement in the average grade for this topic is indicative that the assignment introduced in 2021 that focusses on the application of the concept has helped students in their understanding of longevity risk.  The assignment will continue to be applied in future course offerings.  The concept of longevity risk is also being integrated into RPP analysis broadening student application of the concept.</t>
  </si>
  <si>
    <t>The required PLO of 70% has been achieved in each year 2019-2022.</t>
  </si>
  <si>
    <t>To maintain the 70% of higher result, the students will be required to complete more exercises on this PLO.</t>
  </si>
  <si>
    <t>The required 70% has been achieved each year 2019-2021 and on average, but it was not achieved in 2022.</t>
  </si>
  <si>
    <t>There will be more classroom time spent on fixed income, and more practical components will be introduced to cover this PLO.</t>
  </si>
  <si>
    <t>In general, the results are in line with expectations for the accounting specialty area as a whole.  The analysis for specific courses is provided in the sub-sections.</t>
  </si>
  <si>
    <t xml:space="preserve">We will continue to monitor the results and consider adjustments to the learning strategies should the trend start decrease. </t>
  </si>
  <si>
    <t>Student are doing well. No concerns with performance now that recent results are above 80%</t>
  </si>
  <si>
    <t>We are satisfied with the current trend.</t>
  </si>
  <si>
    <t xml:space="preserve">Students are performing as expected, if not better than expected, particularly in the most recent assessment. </t>
  </si>
  <si>
    <t xml:space="preserve">Statement of cash flows is a challenging and complex topic area. The 2022W result is likely an anomoly due to particularly strong students being part of the cohort. </t>
  </si>
  <si>
    <t>We would like to have a cash flow teaching discussion with the BUAD 121, 263 and 273 professors to develop best practice for delivery.</t>
  </si>
  <si>
    <t>Three of the four sections in W23 reported a score of above the 70% average. W22 had a particularly strong, small section which significantly improved the reported average. The manner in which we believe this statistic is calculated</t>
  </si>
  <si>
    <t>We will investigate the calculation of the overall score and ensure that it results from a weighted average based on student numbers</t>
  </si>
  <si>
    <t>This PLO measure is above the 70% threshold and is consistent. We will need more data points before making further conclusions.</t>
  </si>
  <si>
    <t>Bond accounting is the most difficult concept students learn in BuAD 121.  The results from semester to semester can fluctuate greatly. Given that there is currently only three semesters of data, it is difficult to speak to a set trend.  Fall 2022 may just be an anomoly given the large increase in the results in Winter 2023. With this particular topic (bond accounting), results between 60% and 70% would be considered "normal".</t>
  </si>
  <si>
    <t xml:space="preserve">By doing more of the course work in Excel, the tools available to students to do bond accounting are improved and more efficient. The results in this area may improve with this change is methodology, but we will continue to monitor as more data is gathered in the coming semesters and years. </t>
  </si>
  <si>
    <t>Student are doing well overall.  However, we need more data points to better evaluate student performance trends. No concerns with performance with recent results above 80%</t>
  </si>
  <si>
    <t>We are satisfied with the current performance.  We will continue to look for ways to improve student outcomes through student feedback and refined assessments</t>
  </si>
  <si>
    <t xml:space="preserve">Students generally are performing as expected.   The assignment is completed as homework and the variability between semesters is more an indication of the student's level of engagement with the assignment than differences in their learning success.  </t>
  </si>
  <si>
    <t xml:space="preserve">Suggest making a change to the assessment.  Students write a large case question on the final exam that is an excellent assessment of the Program Learning Outcome.  The case question will also have consistent student engagement and effort.  
The current assessment has also been challenged in recent years due the availability of the software for students not on campus.  As an additional benefit, the final exam case question will not have the same technology challenges and will be a good indication of student learning at the conclusion of the course.    </t>
  </si>
  <si>
    <t>Student are doing well. No concerns with performance now that recent results are above 80% and are trending positively.</t>
  </si>
  <si>
    <t>We are satisfied with the current trend and recent performance.  We will continue to look for ways to improve student outcomes through self-student and instructor feedback on assessments</t>
  </si>
  <si>
    <t>Students continue to perform quite well on the case assignments.  The fall semester is only one section and all students are online only.  In the winter semester there are two sections and it is offered both online and in person.  Consequently marks tend to be higher as students receive in person assistance, whereas in the fall. and in person. In the Winter of 2023 I spent more in class time with case instruction and answering questions. In addition, post-covid students taking the class online seemed to seek out more assistance with questions they had, which improves their success with it.</t>
  </si>
  <si>
    <t>Continue to improve feedback provided.  With Covid and then the cyber security incident more flexibility of due dates was provided.  This also meant that students did not always receive feedback on completed parts of the case before the next assignment was due.    Assumably getting back to a regular schedule will also allow for more timely feedback so that they can improve their assignments throughout the semester.</t>
  </si>
  <si>
    <t>We have seen growth in learner success in this area primarily due to an incremental rebuild of the course from a more technical focus to a more case based approach.  Learners have found success by applying the technical knowledge they have acquired to this point and combining that with the qualitative decision making that is now a focus of this course.</t>
  </si>
  <si>
    <t>We will continue to refine and expand opportunities for self and instructor feedback up to the major assessments.  This will support students in analyzing the myriad of data they are sometimes faced with to ultimately make better decisions.</t>
  </si>
  <si>
    <t>We believe this variation is a result of using class average vs. weighted average, allowing the average from small classes to have an outsized influence on the result.  This is a generalized observation is equally applicable to all multi-section courses.</t>
  </si>
  <si>
    <t>In F2021 the summative assessment was modified from an exam to a comprehensive project.</t>
  </si>
  <si>
    <t>This course is scheduled using our alt-out method (every other year). The drop in performance is due to a small class size and the average being impacted by a couple of students who chose to discontinue without formally dropping the course.</t>
  </si>
  <si>
    <t xml:space="preserve">The F22 class showed a decline due to a small class size that included students who did not complete some. Also the major "moot" project in the course was temporarily replaced with a term paper. We believe this is a one-off, and that significant adjustments are unnecessary. </t>
  </si>
  <si>
    <t>The F2022 class was consistently below averages for sections in other years.  We believe this is a one-off, and is not requiring adjustment.</t>
  </si>
  <si>
    <t>Our adjustment to the exam timeframe (increased length of time available) is assumed to be an effective improvement, allowing students sufficient time to read, comprehend, and respond.  We will continue with the increased exam time.</t>
  </si>
  <si>
    <t>It was more difficult to provide feedback during the covid years.  This course requires extensive professor support to teams as they complete a very difficult simulation (worth 45% of their term grade).</t>
  </si>
  <si>
    <t>No adjustments/improvements required here.</t>
  </si>
  <si>
    <t>We have not reported out consistently on Average of Case and Project.   It seems to have evolved into a decision from the course captain.    Additionally, sections in Penticton have historically been the SBT group.  Incredibly strong group, averaging 83%.  Other classes may cater to specific demographics of students, which skew stats.   Last year’s cohort appeared less prepared for success, which included a larger than previously recorded cohort of international students.</t>
  </si>
  <si>
    <t>Very consistent scoring year to year, although Winter of 2022 was abnormally high.  The changes year to year are better attributed to the change of faculty, where new faculty take some time to absorb and teach content, often resulting in softer grading practices in the first few courses taught.</t>
  </si>
  <si>
    <t>Strategic Alternatives assessment has been all over the map, with he strongest scoring in Fall 2022.  Improved communication and agreed assessment between faculty may have positively contributed to increased scoring.  New faculty may be prone to softer approaches to assessment.</t>
  </si>
  <si>
    <t>Variety of factors contributing to scoring differences year to year: some students took this course online in covid when they would have benefit from an in-class experience and did not do as well. During Covid there was fatigue, lack of understanding the class, lack of participation etc. I think covid caught up to them and many students were struggling by the full 2nd semester of online learning, especially for a course which is so team-based and interactive. For the differences between F2023 and W2023, it can be professor assessment and evaluation – some professors use wider ends of the scale when marking or are a bit more generous in their marking. Some classes are smaller and could have a contingent of strong students which boost up the grading. There is a lot of writing in this course and could be a higher concentration of students who do not have English as their first language in a semester, which impacts the overall grading. There is also some variety in the nature of assignments and even some of the curriculum materials (could be more complex materials in one semester vs the other) as leadership has a variety of curriculum materials dependent upon the professor’s selection and areas of expertise, while still achieving the overall common outcomes of the course.</t>
  </si>
  <si>
    <t>22 and 23 were new course implementations.   The course was heavily lifted quantitatively over previous version.   Applied project and Exams showed lower grade averages over previous years.   It will take a little more time to report out on, however I think there was a discrepancy on what to report from one year to another.     The exams were increased in complexity and diligence.    Applied project may have not been done in previous version classes.    Key to reporting consistency is to understand the reporting is for this case an average applied and average exams.      Applied project is usually higher than exams and lower than course.    </t>
  </si>
  <si>
    <t>The Marketing sub-committee plans to keep using the same PLOs and testing conditions for the upcoming terms as well</t>
  </si>
  <si>
    <t>The PLO results are above the minimum benchmark set for each course</t>
  </si>
  <si>
    <t>The results for all PLO's in the tourism and hospitality management area are, without exception, above the stipulated goal of 70%.  With respect to PLO 5, 6 and 7, it should be noted that the courses to which these PLO's apply are only offered every other year.  As a result, it is not possible in the period of time under consideration to obtain a minimum of 3 data points.  Nonetheless, all the PLO averages over the two data points are well above the stipulated goal of 70%.</t>
  </si>
  <si>
    <t xml:space="preserve">Given the performance of students in the courses which relate to all the PLO's, given the extent to which the results surpass the stipulated goal of 70%, continuous improvement can be achieved by ongoing review and analysis of future results to ensure that this high level of achievement is continued.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</si>
</sst>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Calibri"/>
      <family val="2"/>
      <scheme val="minor"/>
    </font>
    <font>
      <b/>
      <sz val="16"/>
      <color theme="1"/>
      <name val="Garamond"/>
      <family val="1"/>
    </font>
    <font>
      <sz val="12"/>
      <color theme="1"/>
      <name val="Garamond"/>
      <family val="1"/>
    </font>
    <font>
      <b/>
      <sz val="14"/>
      <color theme="1"/>
      <name val="Garamond"/>
      <family val="1"/>
    </font>
    <font>
      <sz val="14"/>
      <color theme="1"/>
      <name val="Garamond"/>
      <family val="1"/>
    </font>
    <font>
      <sz val="16"/>
      <color theme="1"/>
      <name val="Garamond"/>
      <family val="1"/>
    </font>
    <font>
      <b/>
      <sz val="12"/>
      <color theme="1"/>
      <name val="Garamond"/>
      <family val="1"/>
    </font>
    <font>
      <b/>
      <i/>
      <sz val="12"/>
      <color theme="1"/>
      <name val="Garamond"/>
      <family val="1"/>
    </font>
    <font>
      <b/>
      <sz val="11"/>
      <color rgb="FF444444"/>
      <name val="Calibri"/>
      <family val="2"/>
      <scheme val="minor"/>
    </font>
    <font>
      <sz val="11"/>
      <color rgb="FF444444"/>
      <name val="Calibri"/>
      <family val="2"/>
      <scheme val="minor"/>
    </font>
    <font>
      <b/>
      <i/>
      <sz val="10"/>
      <color theme="1"/>
      <name val="Garamond"/>
      <family val="1"/>
    </font>
    <font>
      <sz val="12"/>
      <color theme="1"/>
      <name val="Times New Roman"/>
      <family val="1"/>
    </font>
    <font>
      <sz val="11"/>
      <color theme="1"/>
      <name val="Calibri"/>
      <family val="2"/>
      <scheme val="minor"/>
    </font>
    <font>
      <b/>
      <sz val="12"/>
      <color indexed="8"/>
      <name val="Garamond"/>
      <family val="1"/>
    </font>
    <font>
      <sz val="12"/>
      <color rgb="FF000000"/>
      <name val="Garamond"/>
      <family val="1"/>
    </font>
  </fonts>
  <fills count="2">
    <fill>
      <patternFill patternType="none"/>
    </fill>
    <fill>
      <patternFill patternType="gray125"/>
    </fill>
  </fills>
  <borders count="3">
    <border>
      <left/>
      <right/>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4">
    <xf numFmtId="0" fontId="0" fillId="0" borderId="0"/>
    <xf numFmtId="0" fontId="1" fillId="0" borderId="0"/>
    <xf numFmtId="9" fontId="1" fillId="0" borderId="0" applyFont="0" applyFill="0" applyBorder="0" applyAlignment="0" applyProtection="0"/>
    <xf numFmtId="0" fontId="13" fillId="0" borderId="0"/>
  </cellStyleXfs>
  <cellXfs count="65">
    <xf numFmtId="0" fontId="0" fillId="0" borderId="0" xfId="0"/>
    <xf numFmtId="0" fontId="2" fillId="0" borderId="0" xfId="1" applyFont="1" applyAlignment="1">
      <alignment horizontal="left"/>
    </xf>
    <xf numFmtId="0" fontId="3" fillId="0" borderId="0" xfId="1" applyFont="1" applyAlignment="1">
      <alignment horizontal="left"/>
    </xf>
    <xf numFmtId="0" fontId="1" fillId="0" borderId="0" xfId="1" applyAlignment="1">
      <alignment horizontal="left" vertical="top"/>
    </xf>
    <xf numFmtId="0" fontId="1" fillId="0" borderId="0" xfId="1" applyAlignment="1">
      <alignment vertical="top"/>
    </xf>
    <xf numFmtId="0" fontId="3" fillId="0" borderId="0" xfId="1" applyFont="1"/>
    <xf numFmtId="0" fontId="4" fillId="0" borderId="0" xfId="1" applyFont="1" applyAlignment="1">
      <alignment horizontal="left"/>
    </xf>
    <xf numFmtId="0" fontId="4" fillId="0" borderId="0" xfId="1" applyFont="1" applyAlignment="1">
      <alignment horizontal="left" vertical="top"/>
    </xf>
    <xf numFmtId="0" fontId="4" fillId="0" borderId="0" xfId="1" applyFont="1"/>
    <xf numFmtId="0" fontId="5" fillId="0" borderId="0" xfId="1" applyFont="1"/>
    <xf numFmtId="0" fontId="3" fillId="0" borderId="0" xfId="1" applyFont="1" applyAlignment="1">
      <alignment horizontal="left" vertical="top"/>
    </xf>
    <xf numFmtId="0" fontId="3" fillId="0" borderId="0" xfId="1" applyFont="1" applyAlignment="1">
      <alignment horizontal="left" vertical="top" wrapText="1"/>
    </xf>
    <xf numFmtId="9" fontId="3" fillId="0" borderId="0" xfId="1" applyNumberFormat="1" applyFont="1" applyAlignment="1">
      <alignment horizontal="left" vertical="top"/>
    </xf>
    <xf numFmtId="0" fontId="3" fillId="0" borderId="0" xfId="1" applyFont="1" applyAlignment="1">
      <alignment vertical="top"/>
    </xf>
    <xf numFmtId="0" fontId="2" fillId="0" borderId="0" xfId="1" applyFont="1"/>
    <xf numFmtId="0" fontId="6" fillId="0" borderId="0" xfId="1" applyFont="1"/>
    <xf numFmtId="0" fontId="7" fillId="0" borderId="0" xfId="1" applyFont="1"/>
    <xf numFmtId="9" fontId="3" fillId="0" borderId="0" xfId="2" applyFont="1" applyAlignment="1">
      <alignment horizontal="left"/>
    </xf>
    <xf numFmtId="0" fontId="8" fillId="0" borderId="1" xfId="1" applyFont="1" applyBorder="1" applyAlignment="1">
      <alignment horizontal="left"/>
    </xf>
    <xf numFmtId="9" fontId="8" fillId="0" borderId="2" xfId="2" applyFont="1" applyFill="1" applyBorder="1" applyAlignment="1">
      <alignment horizontal="left"/>
    </xf>
    <xf numFmtId="10" fontId="3" fillId="0" borderId="0" xfId="2" applyNumberFormat="1" applyFont="1"/>
    <xf numFmtId="0" fontId="9" fillId="0" borderId="0" xfId="1" applyFont="1" applyAlignment="1">
      <alignment horizontal="left" vertical="center" indent="2"/>
    </xf>
    <xf numFmtId="0" fontId="3" fillId="0" borderId="0" xfId="1" applyFont="1" applyAlignment="1">
      <alignment vertical="top" wrapText="1"/>
    </xf>
    <xf numFmtId="0" fontId="10" fillId="0" borderId="0" xfId="1" applyFont="1" applyAlignment="1">
      <alignment horizontal="left" vertical="center" indent="2"/>
    </xf>
    <xf numFmtId="9" fontId="3" fillId="0" borderId="0" xfId="2" applyFont="1" applyFill="1" applyAlignment="1">
      <alignment horizontal="left" vertical="center"/>
    </xf>
    <xf numFmtId="0" fontId="8" fillId="0" borderId="0" xfId="1" applyFont="1" applyAlignment="1">
      <alignment vertical="center" wrapText="1"/>
    </xf>
    <xf numFmtId="0" fontId="7" fillId="0" borderId="0" xfId="1" applyFont="1" applyAlignment="1">
      <alignment horizontal="left"/>
    </xf>
    <xf numFmtId="9" fontId="3" fillId="0" borderId="0" xfId="2" applyFont="1" applyFill="1" applyAlignment="1">
      <alignment horizontal="left"/>
    </xf>
    <xf numFmtId="0" fontId="8" fillId="0" borderId="0" xfId="1" applyFont="1" applyAlignment="1">
      <alignment horizontal="left" wrapText="1"/>
    </xf>
    <xf numFmtId="10" fontId="3" fillId="0" borderId="0" xfId="2" applyNumberFormat="1" applyFont="1" applyFill="1"/>
    <xf numFmtId="0" fontId="2" fillId="0" borderId="0" xfId="1" applyFont="1" applyAlignment="1">
      <alignment vertical="top"/>
    </xf>
    <xf numFmtId="0" fontId="6" fillId="0" borderId="0" xfId="1" applyFont="1" applyAlignment="1">
      <alignment vertical="top"/>
    </xf>
    <xf numFmtId="0" fontId="7" fillId="0" borderId="0" xfId="1" applyFont="1" applyAlignment="1">
      <alignment vertical="top"/>
    </xf>
    <xf numFmtId="0" fontId="8" fillId="0" borderId="0" xfId="1" applyFont="1" applyAlignment="1">
      <alignment vertical="top" wrapText="1"/>
    </xf>
    <xf numFmtId="10" fontId="3" fillId="0" borderId="0" xfId="2" applyNumberFormat="1" applyFont="1" applyAlignment="1">
      <alignment vertical="top"/>
    </xf>
    <xf numFmtId="9" fontId="3" fillId="0" borderId="0" xfId="1" applyNumberFormat="1" applyFont="1" applyAlignment="1">
      <alignment horizontal="left"/>
    </xf>
    <xf numFmtId="0" fontId="11" fillId="0" borderId="0" xfId="1" applyFont="1"/>
    <xf numFmtId="0" fontId="3" fillId="0" borderId="0" xfId="1" applyFont="1" applyAlignment="1">
      <alignment horizontal="left" vertical="top" wrapText="1" shrinkToFit="1"/>
    </xf>
    <xf numFmtId="9" fontId="3" fillId="0" borderId="0" xfId="1" applyNumberFormat="1" applyFont="1" applyAlignment="1">
      <alignment horizontal="left" vertical="top" wrapText="1" shrinkToFit="1"/>
    </xf>
    <xf numFmtId="10" fontId="3" fillId="0" borderId="0" xfId="1" applyNumberFormat="1" applyFont="1" applyAlignment="1">
      <alignment vertical="top" wrapText="1" shrinkToFit="1"/>
    </xf>
    <xf numFmtId="0" fontId="3" fillId="0" borderId="0" xfId="1" applyFont="1" applyAlignment="1">
      <alignment vertical="top" wrapText="1" shrinkToFit="1"/>
    </xf>
    <xf numFmtId="9" fontId="3" fillId="0" borderId="0" xfId="2" applyFont="1" applyAlignment="1">
      <alignment horizontal="left" vertical="top"/>
    </xf>
    <xf numFmtId="0" fontId="12" fillId="0" borderId="0" xfId="1" applyFont="1" applyAlignment="1">
      <alignment vertical="center"/>
    </xf>
    <xf numFmtId="0" fontId="9" fillId="0" borderId="0" xfId="1" applyFont="1" applyAlignment="1">
      <alignment horizontal="left" vertical="top"/>
    </xf>
    <xf numFmtId="0" fontId="7" fillId="0" borderId="0" xfId="1" applyFont="1" applyAlignment="1">
      <alignment horizontal="left" vertical="top" wrapText="1" shrinkToFit="1"/>
    </xf>
    <xf numFmtId="9" fontId="3" fillId="0" borderId="0" xfId="2" applyFont="1" applyAlignment="1">
      <alignment vertical="top"/>
    </xf>
    <xf numFmtId="9" fontId="8" fillId="0" borderId="0" xfId="1" applyNumberFormat="1" applyFont="1" applyAlignment="1">
      <alignment horizontal="left" vertical="top" wrapText="1"/>
    </xf>
    <xf numFmtId="9" fontId="7" fillId="0" borderId="0" xfId="1" applyNumberFormat="1" applyFont="1" applyAlignment="1">
      <alignment horizontal="center" vertical="top"/>
    </xf>
    <xf numFmtId="9" fontId="14" fillId="0" borderId="0" xfId="1" applyNumberFormat="1" applyFont="1" applyAlignment="1">
      <alignment horizontal="center" vertical="top" wrapText="1" shrinkToFit="1"/>
    </xf>
    <xf numFmtId="0" fontId="3" fillId="0" borderId="0" xfId="3" applyFont="1" applyAlignment="1">
      <alignment vertical="top" wrapText="1"/>
    </xf>
    <xf numFmtId="0" fontId="3" fillId="0" borderId="0" xfId="0" applyFont="1"/>
    <xf numFmtId="0" fontId="3" fillId="0" borderId="0" xfId="0" applyFont="1" applyAlignment="1">
      <alignment vertical="top" wrapText="1"/>
    </xf>
    <xf numFmtId="0" fontId="15" fillId="0" borderId="0" xfId="0" applyFont="1" applyAlignment="1">
      <alignment vertical="top" wrapText="1"/>
    </xf>
    <xf numFmtId="0" fontId="3" fillId="0" borderId="0" xfId="0" applyFont="1" applyAlignment="1">
      <alignment horizontal="left" vertical="top" wrapText="1"/>
    </xf>
    <xf numFmtId="0" fontId="1" fillId="0" borderId="0" xfId="1" applyAlignment="1">
      <alignment vertical="top" wrapText="1"/>
    </xf>
    <xf numFmtId="0" fontId="3" fillId="0" borderId="0" xfId="1" applyFont="1" applyAlignment="1">
      <alignment wrapText="1"/>
    </xf>
    <xf numFmtId="0" fontId="3" fillId="0" borderId="0" xfId="1" applyFont="1" applyAlignment="1">
      <alignment horizontal="center" vertical="top" wrapText="1" shrinkToFit="1"/>
    </xf>
    <xf numFmtId="9" fontId="3" fillId="0" borderId="0" xfId="1" applyNumberFormat="1" applyFont="1" applyAlignment="1">
      <alignment horizontal="left" vertical="top" wrapText="1" shrinkToFit="1"/>
    </xf>
    <xf numFmtId="10" fontId="3" fillId="0" borderId="0" xfId="0" applyNumberFormat="1" applyFont="1" applyAlignment="1">
      <alignment horizontal="left" vertical="top" wrapText="1" shrinkToFit="1"/>
    </xf>
    <xf numFmtId="0" fontId="3" fillId="0" borderId="0" xfId="0" applyFont="1" applyAlignment="1">
      <alignment horizontal="left" vertical="top" wrapText="1" shrinkToFit="1"/>
    </xf>
    <xf numFmtId="9" fontId="14" fillId="0" borderId="0" xfId="1" applyNumberFormat="1" applyFont="1" applyAlignment="1">
      <alignment horizontal="center" vertical="top" wrapText="1" shrinkToFit="1"/>
    </xf>
    <xf numFmtId="0" fontId="3" fillId="0" borderId="0" xfId="1" applyFont="1" applyAlignment="1">
      <alignment horizontal="left" vertical="top" wrapText="1"/>
    </xf>
    <xf numFmtId="9" fontId="7" fillId="0" borderId="0" xfId="2" applyFont="1" applyFill="1" applyAlignment="1">
      <alignment horizontal="left" vertical="center"/>
    </xf>
    <xf numFmtId="0" fontId="8" fillId="0" borderId="0" xfId="1" applyFont="1" applyAlignment="1">
      <alignment horizontal="left" wrapText="1"/>
    </xf>
    <xf numFmtId="0" fontId="3" fillId="0" borderId="0" xfId="3" applyFont="1" applyAlignment="1">
      <alignment horizontal="left" vertical="top" wrapText="1"/>
    </xf>
  </cellXfs>
  <cellStyles count="4">
    <cellStyle name="Normal" xfId="0" builtinId="0"/>
    <cellStyle name="Normal 2" xfId="1" xr:uid="{70358C5A-B673-4FDB-A173-023AE9BF3D4E}"/>
    <cellStyle name="Normal 2 2" xfId="3" xr:uid="{DA76F110-1BE4-46A4-953B-A32C58C8E9A6}"/>
    <cellStyle name="Percent 2" xfId="2" xr:uid="{4340B327-59AF-4924-9BC3-7C9F589B6E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3.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a:t>
            </a:r>
          </a:p>
        </c:rich>
      </c:tx>
      <c:layout>
        <c:manualLayout>
          <c:xMode val="edge"/>
          <c:yMode val="edge"/>
          <c:x val="0.3128756319253197"/>
          <c:y val="3.7938999004434787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 1'!$A$17:$A$24</c:f>
              <c:strCache>
                <c:ptCount val="8"/>
                <c:pt idx="0">
                  <c:v>2019 F</c:v>
                </c:pt>
                <c:pt idx="1">
                  <c:v>2020 W</c:v>
                </c:pt>
                <c:pt idx="2">
                  <c:v>2020 F</c:v>
                </c:pt>
                <c:pt idx="3">
                  <c:v>2021 W</c:v>
                </c:pt>
                <c:pt idx="4">
                  <c:v>2021 F</c:v>
                </c:pt>
                <c:pt idx="5">
                  <c:v>2022 W</c:v>
                </c:pt>
                <c:pt idx="6">
                  <c:v>2022 F</c:v>
                </c:pt>
                <c:pt idx="7">
                  <c:v>2023 W</c:v>
                </c:pt>
              </c:strCache>
            </c:strRef>
          </c:cat>
          <c:val>
            <c:numRef>
              <c:f>'ACCT # 1'!$B$17:$B$24</c:f>
              <c:numCache>
                <c:formatCode>0%</c:formatCode>
                <c:ptCount val="8"/>
                <c:pt idx="0">
                  <c:v>0.67020000000000002</c:v>
                </c:pt>
                <c:pt idx="1">
                  <c:v>0.7</c:v>
                </c:pt>
                <c:pt idx="2">
                  <c:v>0.55000000000000004</c:v>
                </c:pt>
                <c:pt idx="3">
                  <c:v>0.75</c:v>
                </c:pt>
                <c:pt idx="4">
                  <c:v>0.84</c:v>
                </c:pt>
                <c:pt idx="5">
                  <c:v>0.70383333333333331</c:v>
                </c:pt>
                <c:pt idx="6">
                  <c:v>0.76219999999999999</c:v>
                </c:pt>
                <c:pt idx="7">
                  <c:v>0.70599999999999996</c:v>
                </c:pt>
              </c:numCache>
            </c:numRef>
          </c:val>
          <c:extLst>
            <c:ext xmlns:c16="http://schemas.microsoft.com/office/drawing/2014/chart" uri="{C3380CC4-5D6E-409C-BE32-E72D297353CC}">
              <c16:uniqueId val="{00000001-8C19-41F2-AA57-161AA74F1965}"/>
            </c:ext>
          </c:extLst>
        </c:ser>
        <c:dLbls>
          <c:showLegendKey val="0"/>
          <c:showVal val="0"/>
          <c:showCatName val="0"/>
          <c:showSerName val="0"/>
          <c:showPercent val="0"/>
          <c:showBubbleSize val="0"/>
        </c:dLbls>
        <c:gapWidth val="150"/>
        <c:axId val="520794872"/>
        <c:axId val="1"/>
      </c:barChart>
      <c:catAx>
        <c:axId val="52079487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2079487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#3</a:t>
            </a:r>
          </a:p>
        </c:rich>
      </c:tx>
      <c:layout>
        <c:manualLayout>
          <c:xMode val="edge"/>
          <c:yMode val="edge"/>
          <c:x val="0.31287557967171198"/>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#3'!$A$14,'ACCT #3'!$A$18:$A$20)</c:f>
              <c:strCache>
                <c:ptCount val="4"/>
                <c:pt idx="0">
                  <c:v>2019 F</c:v>
                </c:pt>
                <c:pt idx="1">
                  <c:v>2021 F</c:v>
                </c:pt>
                <c:pt idx="2">
                  <c:v>2022 W</c:v>
                </c:pt>
                <c:pt idx="3">
                  <c:v>2022 F</c:v>
                </c:pt>
              </c:strCache>
            </c:strRef>
          </c:cat>
          <c:val>
            <c:numRef>
              <c:f>('ACCT #3'!$B$14,'ACCT #3'!$B$18:$B$20)</c:f>
              <c:numCache>
                <c:formatCode>0%</c:formatCode>
                <c:ptCount val="4"/>
                <c:pt idx="0">
                  <c:v>0.78</c:v>
                </c:pt>
                <c:pt idx="1">
                  <c:v>0.71730000000000005</c:v>
                </c:pt>
                <c:pt idx="2">
                  <c:v>0.81083333333333329</c:v>
                </c:pt>
                <c:pt idx="3">
                  <c:v>0.63</c:v>
                </c:pt>
              </c:numCache>
            </c:numRef>
          </c:val>
          <c:extLst>
            <c:ext xmlns:c16="http://schemas.microsoft.com/office/drawing/2014/chart" uri="{C3380CC4-5D6E-409C-BE32-E72D297353CC}">
              <c16:uniqueId val="{00000001-C368-45F2-A395-617976653F40}"/>
            </c:ext>
          </c:extLst>
        </c:ser>
        <c:dLbls>
          <c:showLegendKey val="0"/>
          <c:showVal val="0"/>
          <c:showCatName val="0"/>
          <c:showSerName val="0"/>
          <c:showPercent val="0"/>
          <c:showBubbleSize val="0"/>
        </c:dLbls>
        <c:gapWidth val="150"/>
        <c:axId val="499306104"/>
        <c:axId val="1"/>
      </c:barChart>
      <c:catAx>
        <c:axId val="49930610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0610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#4</a:t>
            </a:r>
          </a:p>
        </c:rich>
      </c:tx>
      <c:layout>
        <c:manualLayout>
          <c:xMode val="edge"/>
          <c:yMode val="edge"/>
          <c:x val="0.31287524180584697"/>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extLst>
                <c:ext xmlns:c15="http://schemas.microsoft.com/office/drawing/2012/chart" uri="{02D57815-91ED-43cb-92C2-25804820EDAC}">
                  <c15:fullRef>
                    <c15:sqref>('ACCT #4'!$A$14,'ACCT #4'!$A$16:$A$19,'ACCT #4'!$A$19:$A$21)</c15:sqref>
                  </c15:fullRef>
                </c:ext>
              </c:extLst>
              <c:f>('ACCT #4'!$A$14,'ACCT #4'!$A$16:$A$18,'ACCT #4'!$A$19:$A$21)</c:f>
              <c:strCache>
                <c:ptCount val="7"/>
                <c:pt idx="0">
                  <c:v>2019 F</c:v>
                </c:pt>
                <c:pt idx="1">
                  <c:v>2020 F</c:v>
                </c:pt>
                <c:pt idx="2">
                  <c:v>2021 W</c:v>
                </c:pt>
                <c:pt idx="3">
                  <c:v>2021 F</c:v>
                </c:pt>
                <c:pt idx="4">
                  <c:v>2022 W</c:v>
                </c:pt>
                <c:pt idx="5">
                  <c:v>2022 F</c:v>
                </c:pt>
                <c:pt idx="6">
                  <c:v>2023 W</c:v>
                </c:pt>
              </c:strCache>
            </c:strRef>
          </c:cat>
          <c:val>
            <c:numRef>
              <c:extLst>
                <c:ext xmlns:c15="http://schemas.microsoft.com/office/drawing/2012/chart" uri="{02D57815-91ED-43cb-92C2-25804820EDAC}">
                  <c15:fullRef>
                    <c15:sqref>('ACCT #4'!$B$14,'ACCT #4'!$B$16:$B$19,'ACCT #4'!$B$19:$B$21)</c15:sqref>
                  </c15:fullRef>
                </c:ext>
              </c:extLst>
              <c:f>('ACCT #4'!$B$14,'ACCT #4'!$B$16:$B$18,'ACCT #4'!$B$19:$B$21)</c:f>
              <c:numCache>
                <c:formatCode>0%</c:formatCode>
                <c:ptCount val="7"/>
                <c:pt idx="0">
                  <c:v>0.73799999999999999</c:v>
                </c:pt>
                <c:pt idx="1">
                  <c:v>0.85699999999999998</c:v>
                </c:pt>
                <c:pt idx="2">
                  <c:v>0.79</c:v>
                </c:pt>
                <c:pt idx="3">
                  <c:v>0.75</c:v>
                </c:pt>
                <c:pt idx="4">
                  <c:v>0.79500000000000004</c:v>
                </c:pt>
                <c:pt idx="5">
                  <c:v>0.8</c:v>
                </c:pt>
                <c:pt idx="6">
                  <c:v>0.83</c:v>
                </c:pt>
              </c:numCache>
            </c:numRef>
          </c:val>
          <c:extLst>
            <c:ext xmlns:c16="http://schemas.microsoft.com/office/drawing/2014/chart" uri="{C3380CC4-5D6E-409C-BE32-E72D297353CC}">
              <c16:uniqueId val="{00000001-0DA9-4904-8925-F9DE4AA25D7C}"/>
            </c:ext>
          </c:extLst>
        </c:ser>
        <c:dLbls>
          <c:showLegendKey val="0"/>
          <c:showVal val="0"/>
          <c:showCatName val="0"/>
          <c:showSerName val="0"/>
          <c:showPercent val="0"/>
          <c:showBubbleSize val="0"/>
        </c:dLbls>
        <c:gapWidth val="150"/>
        <c:axId val="499303152"/>
        <c:axId val="1"/>
      </c:barChart>
      <c:catAx>
        <c:axId val="49930315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0315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#5</a:t>
            </a:r>
          </a:p>
        </c:rich>
      </c:tx>
      <c:layout>
        <c:manualLayout>
          <c:xMode val="edge"/>
          <c:yMode val="edge"/>
          <c:x val="0.31287523337933276"/>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#5'!$A$15,'ACCT #5'!$A$17,'ACCT #5'!$A$18:$A$19,'ACCT #5'!$A$20:$A$21)</c:f>
              <c:strCache>
                <c:ptCount val="6"/>
                <c:pt idx="0">
                  <c:v>2020 W</c:v>
                </c:pt>
                <c:pt idx="1">
                  <c:v>2021 W</c:v>
                </c:pt>
                <c:pt idx="2">
                  <c:v>2021 F</c:v>
                </c:pt>
                <c:pt idx="3">
                  <c:v>2022 W</c:v>
                </c:pt>
                <c:pt idx="4">
                  <c:v>2022 F</c:v>
                </c:pt>
                <c:pt idx="5">
                  <c:v>2023 W</c:v>
                </c:pt>
              </c:strCache>
            </c:strRef>
          </c:cat>
          <c:val>
            <c:numRef>
              <c:f>('ACCT #5'!$B$15,'ACCT #5'!$B$17,'ACCT #5'!$B$18:$B$19,'ACCT #5'!$B$20:$B$21)</c:f>
              <c:numCache>
                <c:formatCode>0%</c:formatCode>
                <c:ptCount val="6"/>
                <c:pt idx="0">
                  <c:v>0.74</c:v>
                </c:pt>
                <c:pt idx="1">
                  <c:v>0.76</c:v>
                </c:pt>
                <c:pt idx="2">
                  <c:v>0.62</c:v>
                </c:pt>
                <c:pt idx="3">
                  <c:v>0.72499999999999998</c:v>
                </c:pt>
                <c:pt idx="4">
                  <c:v>0.70250000000000001</c:v>
                </c:pt>
                <c:pt idx="5">
                  <c:v>0.76</c:v>
                </c:pt>
              </c:numCache>
            </c:numRef>
          </c:val>
          <c:extLst>
            <c:ext xmlns:c16="http://schemas.microsoft.com/office/drawing/2014/chart" uri="{C3380CC4-5D6E-409C-BE32-E72D297353CC}">
              <c16:uniqueId val="{00000001-5E67-4DAF-82BF-D10BCB560C66}"/>
            </c:ext>
          </c:extLst>
        </c:ser>
        <c:dLbls>
          <c:showLegendKey val="0"/>
          <c:showVal val="0"/>
          <c:showCatName val="0"/>
          <c:showSerName val="0"/>
          <c:showPercent val="0"/>
          <c:showBubbleSize val="0"/>
        </c:dLbls>
        <c:gapWidth val="150"/>
        <c:axId val="499317912"/>
        <c:axId val="1"/>
      </c:barChart>
      <c:catAx>
        <c:axId val="49931791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1791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#6</a:t>
            </a:r>
          </a:p>
        </c:rich>
      </c:tx>
      <c:layout>
        <c:manualLayout>
          <c:xMode val="edge"/>
          <c:yMode val="edge"/>
          <c:x val="0.31287564485473801"/>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#6'!$A$14:$A$21</c:f>
              <c:strCache>
                <c:ptCount val="8"/>
                <c:pt idx="0">
                  <c:v>2019 F</c:v>
                </c:pt>
                <c:pt idx="1">
                  <c:v>2020 W</c:v>
                </c:pt>
                <c:pt idx="2">
                  <c:v>2020 F</c:v>
                </c:pt>
                <c:pt idx="3">
                  <c:v>2021 W</c:v>
                </c:pt>
                <c:pt idx="4">
                  <c:v>2021 F</c:v>
                </c:pt>
                <c:pt idx="5">
                  <c:v>2022 W</c:v>
                </c:pt>
                <c:pt idx="6">
                  <c:v>2022 F</c:v>
                </c:pt>
                <c:pt idx="7">
                  <c:v>2023 W</c:v>
                </c:pt>
              </c:strCache>
            </c:strRef>
          </c:cat>
          <c:val>
            <c:numRef>
              <c:f>'ACCT #6'!$B$14:$B$21</c:f>
              <c:numCache>
                <c:formatCode>0%</c:formatCode>
                <c:ptCount val="8"/>
                <c:pt idx="0">
                  <c:v>0.74</c:v>
                </c:pt>
                <c:pt idx="1">
                  <c:v>0.77490000000000003</c:v>
                </c:pt>
                <c:pt idx="2">
                  <c:v>0.79620000000000002</c:v>
                </c:pt>
                <c:pt idx="3">
                  <c:v>0.8</c:v>
                </c:pt>
                <c:pt idx="4">
                  <c:v>0.87</c:v>
                </c:pt>
                <c:pt idx="5">
                  <c:v>0.82015000000000005</c:v>
                </c:pt>
                <c:pt idx="6">
                  <c:v>0.92</c:v>
                </c:pt>
                <c:pt idx="7">
                  <c:v>0.82</c:v>
                </c:pt>
              </c:numCache>
            </c:numRef>
          </c:val>
          <c:extLst>
            <c:ext xmlns:c16="http://schemas.microsoft.com/office/drawing/2014/chart" uri="{C3380CC4-5D6E-409C-BE32-E72D297353CC}">
              <c16:uniqueId val="{00000001-E49E-4E8F-81CB-AD372295EE3D}"/>
            </c:ext>
          </c:extLst>
        </c:ser>
        <c:dLbls>
          <c:showLegendKey val="0"/>
          <c:showVal val="0"/>
          <c:showCatName val="0"/>
          <c:showSerName val="0"/>
          <c:showPercent val="0"/>
          <c:showBubbleSize val="0"/>
        </c:dLbls>
        <c:gapWidth val="150"/>
        <c:axId val="499319552"/>
        <c:axId val="1"/>
      </c:barChart>
      <c:catAx>
        <c:axId val="49931955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1955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#1</a:t>
            </a:r>
          </a:p>
        </c:rich>
      </c:tx>
      <c:layout>
        <c:manualLayout>
          <c:xMode val="edge"/>
          <c:yMode val="edge"/>
          <c:x val="0.38016188096248449"/>
          <c:y val="4.2681644316644715E-2"/>
        </c:manualLayout>
      </c:layout>
      <c:overlay val="0"/>
    </c:title>
    <c:autoTitleDeleted val="0"/>
    <c:plotArea>
      <c:layout/>
      <c:barChart>
        <c:barDir val="col"/>
        <c:grouping val="clustered"/>
        <c:varyColors val="0"/>
        <c:ser>
          <c:idx val="0"/>
          <c:order val="0"/>
          <c:spPr>
            <a:solidFill>
              <a:srgbClr val="FF0000"/>
            </a:solidFill>
          </c:spPr>
          <c:invertIfNegative val="0"/>
          <c:dLbls>
            <c:numFmt formatCode="0.0%" sourceLinked="0"/>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('[2]FIN #1'!$A$15,'[2]FIN #1'!$A$17,'[2]FIN #1'!$A$19,'[2]FIN #1'!$A$21)</c:f>
              <c:strCache>
                <c:ptCount val="4"/>
                <c:pt idx="0">
                  <c:v>2020 W</c:v>
                </c:pt>
                <c:pt idx="1">
                  <c:v>2021 W</c:v>
                </c:pt>
                <c:pt idx="2">
                  <c:v>2022 W</c:v>
                </c:pt>
                <c:pt idx="3">
                  <c:v>2023 W</c:v>
                </c:pt>
              </c:strCache>
            </c:strRef>
          </c:cat>
          <c:val>
            <c:numRef>
              <c:f>('[2]FIN #1'!$B$15,'[2]FIN #1'!$B$17,'[2]FIN #1'!$B$19,'[2]FIN #1'!$B$21)</c:f>
              <c:numCache>
                <c:formatCode>General</c:formatCode>
                <c:ptCount val="4"/>
                <c:pt idx="0">
                  <c:v>0.51</c:v>
                </c:pt>
                <c:pt idx="1">
                  <c:v>0.67400000000000004</c:v>
                </c:pt>
                <c:pt idx="2">
                  <c:v>0.74</c:v>
                </c:pt>
                <c:pt idx="3">
                  <c:v>0.90900000000000003</c:v>
                </c:pt>
              </c:numCache>
            </c:numRef>
          </c:val>
          <c:extLst>
            <c:ext xmlns:c16="http://schemas.microsoft.com/office/drawing/2014/chart" uri="{C3380CC4-5D6E-409C-BE32-E72D297353CC}">
              <c16:uniqueId val="{00000001-5216-4018-8AE5-FEEA36B0941F}"/>
            </c:ext>
          </c:extLst>
        </c:ser>
        <c:dLbls>
          <c:showLegendKey val="0"/>
          <c:showVal val="0"/>
          <c:showCatName val="0"/>
          <c:showSerName val="0"/>
          <c:showPercent val="0"/>
          <c:showBubbleSize val="0"/>
        </c:dLbls>
        <c:gapWidth val="150"/>
        <c:axId val="446944352"/>
        <c:axId val="1"/>
      </c:barChart>
      <c:catAx>
        <c:axId val="44694435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General" sourceLinked="1"/>
        <c:majorTickMark val="out"/>
        <c:minorTickMark val="none"/>
        <c:tickLblPos val="nextTo"/>
        <c:txPr>
          <a:bodyPr/>
          <a:lstStyle/>
          <a:p>
            <a:pPr>
              <a:defRPr b="1" baseline="0">
                <a:latin typeface="Garamond" panose="02020404030301010803" pitchFamily="18" charset="0"/>
              </a:defRPr>
            </a:pPr>
            <a:endParaRPr lang="en-US"/>
          </a:p>
        </c:txPr>
        <c:crossAx val="44694435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#2</a:t>
            </a:r>
          </a:p>
        </c:rich>
      </c:tx>
      <c:layout>
        <c:manualLayout>
          <c:xMode val="edge"/>
          <c:yMode val="edge"/>
          <c:x val="0.3667044912799074"/>
          <c:y val="4.2681839427605797E-2"/>
        </c:manualLayout>
      </c:layout>
      <c:overlay val="0"/>
    </c:title>
    <c:autoTitleDeleted val="0"/>
    <c:plotArea>
      <c:layout/>
      <c:barChart>
        <c:barDir val="col"/>
        <c:grouping val="clustered"/>
        <c:varyColors val="0"/>
        <c:ser>
          <c:idx val="0"/>
          <c:order val="0"/>
          <c:spPr>
            <a:solidFill>
              <a:srgbClr val="FF0000"/>
            </a:solidFill>
          </c:spPr>
          <c:invertIfNegative val="0"/>
          <c:dLbls>
            <c:numFmt formatCode="0.0%" sourceLinked="0"/>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('[2]FIN #2'!$A$14,'[2]FIN #2'!$A$16,'[2]FIN #2'!$A$18,'[2]FIN #2'!$A$20)</c:f>
              <c:strCache>
                <c:ptCount val="4"/>
                <c:pt idx="0">
                  <c:v>2019 F</c:v>
                </c:pt>
                <c:pt idx="1">
                  <c:v>2020 F</c:v>
                </c:pt>
                <c:pt idx="2">
                  <c:v>2021 F</c:v>
                </c:pt>
                <c:pt idx="3">
                  <c:v>2022 F</c:v>
                </c:pt>
              </c:strCache>
            </c:strRef>
          </c:cat>
          <c:val>
            <c:numRef>
              <c:f>('[2]FIN #2'!$B$14,'[2]FIN #2'!$B$16,'[2]FIN #2'!$B$18,'[2]FIN #2'!$B$20)</c:f>
              <c:numCache>
                <c:formatCode>General</c:formatCode>
                <c:ptCount val="4"/>
                <c:pt idx="0">
                  <c:v>0.82</c:v>
                </c:pt>
                <c:pt idx="1">
                  <c:v>0.84199999999999997</c:v>
                </c:pt>
                <c:pt idx="2">
                  <c:v>0.77</c:v>
                </c:pt>
                <c:pt idx="3">
                  <c:v>0.7</c:v>
                </c:pt>
              </c:numCache>
            </c:numRef>
          </c:val>
          <c:extLst>
            <c:ext xmlns:c16="http://schemas.microsoft.com/office/drawing/2014/chart" uri="{C3380CC4-5D6E-409C-BE32-E72D297353CC}">
              <c16:uniqueId val="{00000001-DA07-4A24-88CE-6EFDB1E0B161}"/>
            </c:ext>
          </c:extLst>
        </c:ser>
        <c:dLbls>
          <c:showLegendKey val="0"/>
          <c:showVal val="0"/>
          <c:showCatName val="0"/>
          <c:showSerName val="0"/>
          <c:showPercent val="0"/>
          <c:showBubbleSize val="0"/>
        </c:dLbls>
        <c:gapWidth val="150"/>
        <c:axId val="446946648"/>
        <c:axId val="1"/>
      </c:barChart>
      <c:catAx>
        <c:axId val="446946648"/>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General" sourceLinked="1"/>
        <c:majorTickMark val="out"/>
        <c:minorTickMark val="none"/>
        <c:tickLblPos val="nextTo"/>
        <c:txPr>
          <a:bodyPr/>
          <a:lstStyle/>
          <a:p>
            <a:pPr>
              <a:defRPr b="1" baseline="0">
                <a:latin typeface="Garamond" panose="02020404030301010803" pitchFamily="18" charset="0"/>
              </a:defRPr>
            </a:pPr>
            <a:endParaRPr lang="en-US"/>
          </a:p>
        </c:txPr>
        <c:crossAx val="44694664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#3</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numFmt formatCode="0.0%" sourceLinked="0"/>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('[2]FIN #3'!$A$14,'[2]FIN #3'!$A$16,'[2]FIN #3'!$A$18,'[2]FIN #3'!$A$20)</c:f>
              <c:strCache>
                <c:ptCount val="4"/>
                <c:pt idx="0">
                  <c:v>2019 F</c:v>
                </c:pt>
                <c:pt idx="1">
                  <c:v>2020 F</c:v>
                </c:pt>
                <c:pt idx="2">
                  <c:v>2021 F</c:v>
                </c:pt>
                <c:pt idx="3">
                  <c:v>2022 F</c:v>
                </c:pt>
              </c:strCache>
            </c:strRef>
          </c:cat>
          <c:val>
            <c:numRef>
              <c:f>('[2]FIN #3'!$B$14,'[2]FIN #3'!$B$16,'[2]FIN #3'!$B$18,'[2]FIN #3'!$B$20)</c:f>
              <c:numCache>
                <c:formatCode>General</c:formatCode>
                <c:ptCount val="4"/>
                <c:pt idx="0">
                  <c:v>0.75</c:v>
                </c:pt>
                <c:pt idx="1">
                  <c:v>0.74</c:v>
                </c:pt>
                <c:pt idx="2">
                  <c:v>0.75</c:v>
                </c:pt>
                <c:pt idx="3">
                  <c:v>0.68</c:v>
                </c:pt>
              </c:numCache>
            </c:numRef>
          </c:val>
          <c:extLst>
            <c:ext xmlns:c16="http://schemas.microsoft.com/office/drawing/2014/chart" uri="{C3380CC4-5D6E-409C-BE32-E72D297353CC}">
              <c16:uniqueId val="{00000001-2167-4467-A196-4B9209E9BF53}"/>
            </c:ext>
          </c:extLst>
        </c:ser>
        <c:dLbls>
          <c:showLegendKey val="0"/>
          <c:showVal val="0"/>
          <c:showCatName val="0"/>
          <c:showSerName val="0"/>
          <c:showPercent val="0"/>
          <c:showBubbleSize val="0"/>
        </c:dLbls>
        <c:gapWidth val="150"/>
        <c:axId val="446948616"/>
        <c:axId val="1"/>
      </c:barChart>
      <c:catAx>
        <c:axId val="44694861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General" sourceLinked="1"/>
        <c:majorTickMark val="out"/>
        <c:minorTickMark val="none"/>
        <c:tickLblPos val="nextTo"/>
        <c:txPr>
          <a:bodyPr/>
          <a:lstStyle/>
          <a:p>
            <a:pPr>
              <a:defRPr b="1" baseline="0">
                <a:latin typeface="Garamond" panose="02020404030301010803" pitchFamily="18" charset="0"/>
              </a:defRPr>
            </a:pPr>
            <a:endParaRPr lang="en-US"/>
          </a:p>
        </c:txPr>
        <c:crossAx val="44694861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PLO #1</a:t>
            </a:r>
          </a:p>
        </c:rich>
      </c:tx>
      <c:layout>
        <c:manualLayout>
          <c:xMode val="edge"/>
          <c:yMode val="edge"/>
          <c:x val="0.31287556121353094"/>
          <c:y val="3.793963254593175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#1'!$A$15,'HRM #1'!$A$17,'HRM #1'!$A$19,'HRM #1'!$A$21)</c:f>
              <c:strCache>
                <c:ptCount val="4"/>
                <c:pt idx="0">
                  <c:v>2020 W</c:v>
                </c:pt>
                <c:pt idx="1">
                  <c:v>2021 W</c:v>
                </c:pt>
                <c:pt idx="2">
                  <c:v>2022 W</c:v>
                </c:pt>
                <c:pt idx="3">
                  <c:v>2023 W</c:v>
                </c:pt>
              </c:strCache>
            </c:strRef>
          </c:cat>
          <c:val>
            <c:numRef>
              <c:f>('HRM #1'!$B$15,'HRM #1'!$B$17,'HRM #1'!$B$19,'HRM #1'!$B$21)</c:f>
              <c:numCache>
                <c:formatCode>0%</c:formatCode>
                <c:ptCount val="4"/>
                <c:pt idx="0">
                  <c:v>0.77</c:v>
                </c:pt>
                <c:pt idx="1">
                  <c:v>0.84</c:v>
                </c:pt>
                <c:pt idx="2">
                  <c:v>0.81</c:v>
                </c:pt>
                <c:pt idx="3">
                  <c:v>0.76</c:v>
                </c:pt>
              </c:numCache>
            </c:numRef>
          </c:val>
          <c:extLst>
            <c:ext xmlns:c16="http://schemas.microsoft.com/office/drawing/2014/chart" uri="{C3380CC4-5D6E-409C-BE32-E72D297353CC}">
              <c16:uniqueId val="{00000001-6DED-487A-8ABB-82683C518C9C}"/>
            </c:ext>
          </c:extLst>
        </c:ser>
        <c:dLbls>
          <c:showLegendKey val="0"/>
          <c:showVal val="0"/>
          <c:showCatName val="0"/>
          <c:showSerName val="0"/>
          <c:showPercent val="0"/>
          <c:showBubbleSize val="0"/>
        </c:dLbls>
        <c:gapWidth val="150"/>
        <c:axId val="446790096"/>
        <c:axId val="1"/>
      </c:barChart>
      <c:catAx>
        <c:axId val="44679009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79009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#2</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#2'!$A$14,'HRM #2'!$A$16,'HRM #2'!$A$18,'HRM #2'!$A$20)</c:f>
              <c:strCache>
                <c:ptCount val="4"/>
                <c:pt idx="0">
                  <c:v>2019 F</c:v>
                </c:pt>
                <c:pt idx="1">
                  <c:v>2020 F</c:v>
                </c:pt>
                <c:pt idx="2">
                  <c:v>2021 F</c:v>
                </c:pt>
                <c:pt idx="3">
                  <c:v>2022 F</c:v>
                </c:pt>
              </c:strCache>
            </c:strRef>
          </c:cat>
          <c:val>
            <c:numRef>
              <c:f>('HRM #2'!$B$14,'HRM #2'!$B$16,'HRM #2'!$B$18,'HRM #2'!$B$20)</c:f>
              <c:numCache>
                <c:formatCode>0%</c:formatCode>
                <c:ptCount val="4"/>
                <c:pt idx="0">
                  <c:v>0.71</c:v>
                </c:pt>
                <c:pt idx="1">
                  <c:v>0.69740000000000002</c:v>
                </c:pt>
                <c:pt idx="2">
                  <c:v>0.82194999999999996</c:v>
                </c:pt>
                <c:pt idx="3">
                  <c:v>0.8306</c:v>
                </c:pt>
              </c:numCache>
            </c:numRef>
          </c:val>
          <c:extLst>
            <c:ext xmlns:c16="http://schemas.microsoft.com/office/drawing/2014/chart" uri="{C3380CC4-5D6E-409C-BE32-E72D297353CC}">
              <c16:uniqueId val="{00000001-6030-47DA-A4A8-50C820EA1898}"/>
            </c:ext>
          </c:extLst>
        </c:ser>
        <c:dLbls>
          <c:showLegendKey val="0"/>
          <c:showVal val="0"/>
          <c:showCatName val="0"/>
          <c:showSerName val="0"/>
          <c:showPercent val="0"/>
          <c:showBubbleSize val="0"/>
        </c:dLbls>
        <c:gapWidth val="150"/>
        <c:axId val="446792064"/>
        <c:axId val="1"/>
      </c:barChart>
      <c:catAx>
        <c:axId val="44679206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7920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#3</a:t>
            </a:r>
          </a:p>
        </c:rich>
      </c:tx>
      <c:layout>
        <c:manualLayout>
          <c:xMode val="edge"/>
          <c:yMode val="edge"/>
          <c:x val="0.31287550288818272"/>
          <c:y val="3.793944770988133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extLst>
                <c:ext xmlns:c15="http://schemas.microsoft.com/office/drawing/2012/chart" uri="{02D57815-91ED-43cb-92C2-25804820EDAC}">
                  <c15:fullRef>
                    <c15:sqref>('HRM #3'!$A$17,'HRM #3'!$A$20:$A$21)</c15:sqref>
                  </c15:fullRef>
                </c:ext>
              </c:extLst>
              <c:f>('HRM #3'!$A$17,'HRM #3'!$A$21)</c:f>
              <c:strCache>
                <c:ptCount val="2"/>
                <c:pt idx="0">
                  <c:v>2021 W</c:v>
                </c:pt>
                <c:pt idx="1">
                  <c:v>2023 W</c:v>
                </c:pt>
              </c:strCache>
            </c:strRef>
          </c:cat>
          <c:val>
            <c:numRef>
              <c:extLst>
                <c:ext xmlns:c15="http://schemas.microsoft.com/office/drawing/2012/chart" uri="{02D57815-91ED-43cb-92C2-25804820EDAC}">
                  <c15:fullRef>
                    <c15:sqref>('HRM #3'!$B$17,'HRM #3'!$B$20:$B$21)</c15:sqref>
                  </c15:fullRef>
                </c:ext>
              </c:extLst>
              <c:f>('HRM #3'!$B$17,'HRM #3'!$B$21)</c:f>
              <c:numCache>
                <c:formatCode>0%</c:formatCode>
                <c:ptCount val="2"/>
                <c:pt idx="0">
                  <c:v>0.86399999999999999</c:v>
                </c:pt>
                <c:pt idx="1">
                  <c:v>0.73519999999999996</c:v>
                </c:pt>
              </c:numCache>
            </c:numRef>
          </c:val>
          <c:extLst>
            <c:ext xmlns:c16="http://schemas.microsoft.com/office/drawing/2014/chart" uri="{C3380CC4-5D6E-409C-BE32-E72D297353CC}">
              <c16:uniqueId val="{00000001-3506-4C71-94BB-A757A2347345}"/>
            </c:ext>
          </c:extLst>
        </c:ser>
        <c:dLbls>
          <c:showLegendKey val="0"/>
          <c:showVal val="0"/>
          <c:showCatName val="0"/>
          <c:showSerName val="0"/>
          <c:showPercent val="0"/>
          <c:showBubbleSize val="0"/>
        </c:dLbls>
        <c:gapWidth val="150"/>
        <c:axId val="444938920"/>
        <c:axId val="1"/>
      </c:barChart>
      <c:catAx>
        <c:axId val="44493892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493892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#1-1</a:t>
            </a:r>
          </a:p>
        </c:rich>
      </c:tx>
      <c:layout>
        <c:manualLayout>
          <c:xMode val="edge"/>
          <c:yMode val="edge"/>
          <c:x val="0.3128756319253197"/>
          <c:y val="3.7938999004434787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 1-1'!$A$14:$A$21</c:f>
              <c:strCache>
                <c:ptCount val="8"/>
                <c:pt idx="0">
                  <c:v>2019 F</c:v>
                </c:pt>
                <c:pt idx="1">
                  <c:v>2020 W</c:v>
                </c:pt>
                <c:pt idx="2">
                  <c:v>2020 F</c:v>
                </c:pt>
                <c:pt idx="3">
                  <c:v>2021 W</c:v>
                </c:pt>
                <c:pt idx="4">
                  <c:v>2021 F</c:v>
                </c:pt>
                <c:pt idx="5">
                  <c:v>2022 W</c:v>
                </c:pt>
                <c:pt idx="6">
                  <c:v>2022 F</c:v>
                </c:pt>
                <c:pt idx="7">
                  <c:v>2023 W</c:v>
                </c:pt>
              </c:strCache>
            </c:strRef>
          </c:cat>
          <c:val>
            <c:numRef>
              <c:f>'ACCT # 1-1'!$B$14:$B$21</c:f>
              <c:numCache>
                <c:formatCode>0%</c:formatCode>
                <c:ptCount val="8"/>
                <c:pt idx="0">
                  <c:v>0.67020000000000002</c:v>
                </c:pt>
                <c:pt idx="1">
                  <c:v>0.7</c:v>
                </c:pt>
                <c:pt idx="2">
                  <c:v>0.55000000000000004</c:v>
                </c:pt>
                <c:pt idx="3">
                  <c:v>0.75</c:v>
                </c:pt>
                <c:pt idx="4">
                  <c:v>0.83666666666666667</c:v>
                </c:pt>
                <c:pt idx="5">
                  <c:v>0.60460000000000003</c:v>
                </c:pt>
                <c:pt idx="6">
                  <c:v>0.82179999999999997</c:v>
                </c:pt>
                <c:pt idx="7">
                  <c:v>0.82</c:v>
                </c:pt>
              </c:numCache>
            </c:numRef>
          </c:val>
          <c:extLst>
            <c:ext xmlns:c16="http://schemas.microsoft.com/office/drawing/2014/chart" uri="{C3380CC4-5D6E-409C-BE32-E72D297353CC}">
              <c16:uniqueId val="{00000001-4B7D-4163-8FC1-EEB03F12DE9A}"/>
            </c:ext>
          </c:extLst>
        </c:ser>
        <c:dLbls>
          <c:showLegendKey val="0"/>
          <c:showVal val="0"/>
          <c:showCatName val="0"/>
          <c:showSerName val="0"/>
          <c:showPercent val="0"/>
          <c:showBubbleSize val="0"/>
        </c:dLbls>
        <c:gapWidth val="150"/>
        <c:axId val="520791920"/>
        <c:axId val="1"/>
      </c:barChart>
      <c:catAx>
        <c:axId val="52079192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2079192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#4</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#4'!$A$14,'HRM #4'!$A$16,'HRM #4'!$A$18,'HRM #4'!$A$20)</c:f>
              <c:strCache>
                <c:ptCount val="4"/>
                <c:pt idx="0">
                  <c:v>2019 F</c:v>
                </c:pt>
                <c:pt idx="1">
                  <c:v>2020 F</c:v>
                </c:pt>
                <c:pt idx="2">
                  <c:v>2021 F</c:v>
                </c:pt>
                <c:pt idx="3">
                  <c:v>2022 F</c:v>
                </c:pt>
              </c:strCache>
            </c:strRef>
          </c:cat>
          <c:val>
            <c:numRef>
              <c:f>('HRM #4'!$B$14,'HRM #4'!$B$16,'HRM #4'!$B$18,'HRM #4'!$B$20)</c:f>
              <c:numCache>
                <c:formatCode>0%</c:formatCode>
                <c:ptCount val="4"/>
                <c:pt idx="0">
                  <c:v>0.78500000000000003</c:v>
                </c:pt>
                <c:pt idx="1">
                  <c:v>0.76959999999999995</c:v>
                </c:pt>
                <c:pt idx="2">
                  <c:v>0.79</c:v>
                </c:pt>
                <c:pt idx="3">
                  <c:v>0.72</c:v>
                </c:pt>
              </c:numCache>
            </c:numRef>
          </c:val>
          <c:extLst>
            <c:ext xmlns:c16="http://schemas.microsoft.com/office/drawing/2014/chart" uri="{C3380CC4-5D6E-409C-BE32-E72D297353CC}">
              <c16:uniqueId val="{00000001-0EF6-47ED-93C0-6BD1B25496EA}"/>
            </c:ext>
          </c:extLst>
        </c:ser>
        <c:dLbls>
          <c:showLegendKey val="0"/>
          <c:showVal val="0"/>
          <c:showCatName val="0"/>
          <c:showSerName val="0"/>
          <c:showPercent val="0"/>
          <c:showBubbleSize val="0"/>
        </c:dLbls>
        <c:gapWidth val="150"/>
        <c:axId val="442451160"/>
        <c:axId val="1"/>
      </c:barChart>
      <c:catAx>
        <c:axId val="44245116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245116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#5</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extLst>
                <c:ext xmlns:c15="http://schemas.microsoft.com/office/drawing/2012/chart" uri="{02D57815-91ED-43cb-92C2-25804820EDAC}">
                  <c15:fullRef>
                    <c15:sqref>('HRM #5'!$A$15,'HRM #5'!$A$17,'HRM #5'!$A$18:$A$21,'HRM #5'!$A$19,'HRM #5'!$A$21:$A$22)</c15:sqref>
                  </c15:fullRef>
                </c:ext>
              </c:extLst>
              <c:f>('HRM #5'!$A$15,'HRM #5'!$A$17,'HRM #5'!$A$20,'HRM #5'!$A$19,'HRM #5'!$A$21)</c:f>
              <c:strCache>
                <c:ptCount val="5"/>
                <c:pt idx="0">
                  <c:v>2020 W</c:v>
                </c:pt>
                <c:pt idx="1">
                  <c:v>2021 W</c:v>
                </c:pt>
                <c:pt idx="2">
                  <c:v>2022 F</c:v>
                </c:pt>
                <c:pt idx="3">
                  <c:v>2022 W</c:v>
                </c:pt>
                <c:pt idx="4">
                  <c:v>2023 W</c:v>
                </c:pt>
              </c:strCache>
            </c:strRef>
          </c:cat>
          <c:val>
            <c:numRef>
              <c:extLst>
                <c:ext xmlns:c15="http://schemas.microsoft.com/office/drawing/2012/chart" uri="{02D57815-91ED-43cb-92C2-25804820EDAC}">
                  <c15:fullRef>
                    <c15:sqref>('HRM #5'!$B$15,'HRM #5'!$B$17,'HRM #5'!$B$18:$B$21,'HRM #5'!$B$19,'HRM #5'!$B$21:$B$22)</c15:sqref>
                  </c15:fullRef>
                </c:ext>
              </c:extLst>
              <c:f>('HRM #5'!$B$15,'HRM #5'!$B$17,'HRM #5'!$B$20,'HRM #5'!$B$19,'HRM #5'!$B$21)</c:f>
              <c:numCache>
                <c:formatCode>0%</c:formatCode>
                <c:ptCount val="5"/>
                <c:pt idx="0">
                  <c:v>0.79900000000000004</c:v>
                </c:pt>
                <c:pt idx="1">
                  <c:v>0.74450000000000005</c:v>
                </c:pt>
                <c:pt idx="2">
                  <c:v>0.65</c:v>
                </c:pt>
                <c:pt idx="3">
                  <c:v>0.80500000000000005</c:v>
                </c:pt>
                <c:pt idx="4">
                  <c:v>0.75</c:v>
                </c:pt>
              </c:numCache>
            </c:numRef>
          </c:val>
          <c:extLst>
            <c:ext xmlns:c16="http://schemas.microsoft.com/office/drawing/2014/chart" uri="{C3380CC4-5D6E-409C-BE32-E72D297353CC}">
              <c16:uniqueId val="{00000001-DE5A-4A6D-8749-284E475C3641}"/>
            </c:ext>
          </c:extLst>
        </c:ser>
        <c:dLbls>
          <c:showLegendKey val="0"/>
          <c:showVal val="0"/>
          <c:showCatName val="0"/>
          <c:showSerName val="0"/>
          <c:showPercent val="0"/>
          <c:showBubbleSize val="0"/>
        </c:dLbls>
        <c:gapWidth val="150"/>
        <c:axId val="214855040"/>
        <c:axId val="1"/>
      </c:barChart>
      <c:catAx>
        <c:axId val="21485504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21485504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#6</a:t>
            </a:r>
          </a:p>
        </c:rich>
      </c:tx>
      <c:layout>
        <c:manualLayout>
          <c:xMode val="edge"/>
          <c:yMode val="edge"/>
          <c:x val="0.31287559055118108"/>
          <c:y val="3.793954327137678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extLst>
                <c:ext xmlns:c15="http://schemas.microsoft.com/office/drawing/2012/chart" uri="{02D57815-91ED-43cb-92C2-25804820EDAC}">
                  <c15:fullRef>
                    <c15:sqref>('HRM #6'!$A$15,'HRM #6'!$A$16:$A$21,'HRM #6'!$A$17,'HRM #6'!$A$19,'HRM #6'!$A$21)</c15:sqref>
                  </c15:fullRef>
                </c:ext>
              </c:extLst>
              <c:f>('HRM #6'!$A$15,'HRM #6'!$A$20,'HRM #6'!$A$17,'HRM #6'!$A$19,'HRM #6'!$A$21)</c:f>
              <c:strCache>
                <c:ptCount val="5"/>
                <c:pt idx="0">
                  <c:v>2020 W</c:v>
                </c:pt>
                <c:pt idx="1">
                  <c:v>2022 F</c:v>
                </c:pt>
                <c:pt idx="2">
                  <c:v>2021 W</c:v>
                </c:pt>
                <c:pt idx="3">
                  <c:v>2022 W</c:v>
                </c:pt>
                <c:pt idx="4">
                  <c:v>2023 W</c:v>
                </c:pt>
              </c:strCache>
            </c:strRef>
          </c:cat>
          <c:val>
            <c:numRef>
              <c:extLst>
                <c:ext xmlns:c15="http://schemas.microsoft.com/office/drawing/2012/chart" uri="{02D57815-91ED-43cb-92C2-25804820EDAC}">
                  <c15:fullRef>
                    <c15:sqref>('HRM #6'!$B$15,'HRM #6'!$B$16:$B$21,'HRM #6'!$B$17,'HRM #6'!$B$19,'HRM #6'!$B$21)</c15:sqref>
                  </c15:fullRef>
                </c:ext>
              </c:extLst>
              <c:f>('HRM #6'!$B$15,'HRM #6'!$B$20,'HRM #6'!$B$17,'HRM #6'!$B$19,'HRM #6'!$B$21)</c:f>
              <c:numCache>
                <c:formatCode>0%</c:formatCode>
                <c:ptCount val="5"/>
                <c:pt idx="0">
                  <c:v>0.70099999999999996</c:v>
                </c:pt>
                <c:pt idx="1">
                  <c:v>0.7</c:v>
                </c:pt>
                <c:pt idx="2">
                  <c:v>0.67949999999999999</c:v>
                </c:pt>
                <c:pt idx="3">
                  <c:v>0.69</c:v>
                </c:pt>
                <c:pt idx="4">
                  <c:v>0.74</c:v>
                </c:pt>
              </c:numCache>
            </c:numRef>
          </c:val>
          <c:extLst>
            <c:ext xmlns:c16="http://schemas.microsoft.com/office/drawing/2014/chart" uri="{C3380CC4-5D6E-409C-BE32-E72D297353CC}">
              <c16:uniqueId val="{00000001-07FB-4442-ABD0-B0B84E2EA0B6}"/>
            </c:ext>
          </c:extLst>
        </c:ser>
        <c:dLbls>
          <c:showLegendKey val="0"/>
          <c:showVal val="0"/>
          <c:showCatName val="0"/>
          <c:showSerName val="0"/>
          <c:showPercent val="0"/>
          <c:showBubbleSize val="0"/>
        </c:dLbls>
        <c:gapWidth val="150"/>
        <c:axId val="213989224"/>
        <c:axId val="1"/>
      </c:barChart>
      <c:catAx>
        <c:axId val="21398922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21398922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 7</a:t>
            </a:r>
          </a:p>
        </c:rich>
      </c:tx>
      <c:layout>
        <c:manualLayout>
          <c:xMode val="edge"/>
          <c:yMode val="edge"/>
          <c:x val="0.31287532285555941"/>
          <c:y val="3.7939586173636422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#7'!$A$14,'HRM #7'!$A$16,'HRM #7'!$A$18,'HRM #7'!$A$20)</c:f>
              <c:strCache>
                <c:ptCount val="4"/>
                <c:pt idx="0">
                  <c:v>2019 F</c:v>
                </c:pt>
                <c:pt idx="1">
                  <c:v>2020 F</c:v>
                </c:pt>
                <c:pt idx="2">
                  <c:v>2021 F</c:v>
                </c:pt>
                <c:pt idx="3">
                  <c:v>2022 F</c:v>
                </c:pt>
              </c:strCache>
            </c:strRef>
          </c:cat>
          <c:val>
            <c:numRef>
              <c:f>('HRM #7'!$B$14,'HRM #7'!$B$16,'HRM #7'!$B$18,'HRM #7'!$B$20)</c:f>
              <c:numCache>
                <c:formatCode>0%</c:formatCode>
                <c:ptCount val="4"/>
                <c:pt idx="0">
                  <c:v>0.73299999999999998</c:v>
                </c:pt>
                <c:pt idx="1">
                  <c:v>0.73099999999999998</c:v>
                </c:pt>
                <c:pt idx="2">
                  <c:v>0.87</c:v>
                </c:pt>
                <c:pt idx="3">
                  <c:v>0.84099999999999997</c:v>
                </c:pt>
              </c:numCache>
            </c:numRef>
          </c:val>
          <c:extLst>
            <c:ext xmlns:c16="http://schemas.microsoft.com/office/drawing/2014/chart" uri="{C3380CC4-5D6E-409C-BE32-E72D297353CC}">
              <c16:uniqueId val="{00000001-B3F8-4BCE-886F-9B20C074262A}"/>
            </c:ext>
          </c:extLst>
        </c:ser>
        <c:dLbls>
          <c:showLegendKey val="0"/>
          <c:showVal val="0"/>
          <c:showCatName val="0"/>
          <c:showSerName val="0"/>
          <c:showPercent val="0"/>
          <c:showBubbleSize val="0"/>
        </c:dLbls>
        <c:gapWidth val="150"/>
        <c:axId val="575209784"/>
        <c:axId val="1"/>
      </c:barChart>
      <c:catAx>
        <c:axId val="57520978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0978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#1</a:t>
            </a:r>
          </a:p>
        </c:rich>
      </c:tx>
      <c:layout>
        <c:manualLayout>
          <c:xMode val="edge"/>
          <c:yMode val="edge"/>
          <c:x val="0.31287532285555941"/>
          <c:y val="3.7939268008165647E-2"/>
        </c:manualLayout>
      </c:layout>
      <c:overlay val="0"/>
    </c:title>
    <c:autoTitleDeleted val="0"/>
    <c:plotArea>
      <c:layout>
        <c:manualLayout>
          <c:layoutTarget val="inner"/>
          <c:xMode val="edge"/>
          <c:yMode val="edge"/>
          <c:x val="0.13903641885658685"/>
          <c:y val="0.19084047837894141"/>
          <c:w val="0.83943189406579499"/>
          <c:h val="0.69775318400356012"/>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#1'!$A$14:$A$19,'MGT #1'!$A$20:$A$21)</c:f>
              <c:strCache>
                <c:ptCount val="8"/>
                <c:pt idx="0">
                  <c:v>2019 F</c:v>
                </c:pt>
                <c:pt idx="1">
                  <c:v>2020 W</c:v>
                </c:pt>
                <c:pt idx="2">
                  <c:v>2020 F</c:v>
                </c:pt>
                <c:pt idx="3">
                  <c:v>2021 W</c:v>
                </c:pt>
                <c:pt idx="4">
                  <c:v>2021 F</c:v>
                </c:pt>
                <c:pt idx="5">
                  <c:v>2022 W</c:v>
                </c:pt>
                <c:pt idx="6">
                  <c:v>2022 F</c:v>
                </c:pt>
                <c:pt idx="7">
                  <c:v>2023 W</c:v>
                </c:pt>
              </c:strCache>
            </c:strRef>
          </c:cat>
          <c:val>
            <c:numRef>
              <c:f>('MGT #1'!$B$14:$B$19,'MGT #1'!$B$20:$B$21)</c:f>
              <c:numCache>
                <c:formatCode>0%</c:formatCode>
                <c:ptCount val="8"/>
                <c:pt idx="0">
                  <c:v>0.70940000000000003</c:v>
                </c:pt>
                <c:pt idx="1">
                  <c:v>0.71689999999999998</c:v>
                </c:pt>
                <c:pt idx="2">
                  <c:v>0.71</c:v>
                </c:pt>
                <c:pt idx="3">
                  <c:v>0.70799999999999996</c:v>
                </c:pt>
                <c:pt idx="4">
                  <c:v>0.72517500000000001</c:v>
                </c:pt>
                <c:pt idx="5">
                  <c:v>0.71061249999999998</c:v>
                </c:pt>
                <c:pt idx="6">
                  <c:v>0.67500000000000004</c:v>
                </c:pt>
                <c:pt idx="7">
                  <c:v>0.70679999999999998</c:v>
                </c:pt>
              </c:numCache>
            </c:numRef>
          </c:val>
          <c:extLst>
            <c:ext xmlns:c16="http://schemas.microsoft.com/office/drawing/2014/chart" uri="{C3380CC4-5D6E-409C-BE32-E72D297353CC}">
              <c16:uniqueId val="{00000001-2879-4CAA-87A2-C4211A264B5C}"/>
            </c:ext>
          </c:extLst>
        </c:ser>
        <c:dLbls>
          <c:showLegendKey val="0"/>
          <c:showVal val="0"/>
          <c:showCatName val="0"/>
          <c:showSerName val="0"/>
          <c:showPercent val="0"/>
          <c:showBubbleSize val="0"/>
        </c:dLbls>
        <c:gapWidth val="150"/>
        <c:axId val="575212408"/>
        <c:axId val="1"/>
      </c:barChart>
      <c:catAx>
        <c:axId val="575212408"/>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1240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#2</a:t>
            </a:r>
          </a:p>
        </c:rich>
      </c:tx>
      <c:layout>
        <c:manualLayout>
          <c:xMode val="edge"/>
          <c:yMode val="edge"/>
          <c:x val="0.31287550288818272"/>
          <c:y val="3.793963254593175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#2'!$A$14:$A$19,'MGT #2'!$A$20:$A$21)</c:f>
              <c:strCache>
                <c:ptCount val="8"/>
                <c:pt idx="0">
                  <c:v>2019 F</c:v>
                </c:pt>
                <c:pt idx="1">
                  <c:v>2020 W</c:v>
                </c:pt>
                <c:pt idx="2">
                  <c:v>2020 F</c:v>
                </c:pt>
                <c:pt idx="3">
                  <c:v>2021 W</c:v>
                </c:pt>
                <c:pt idx="4">
                  <c:v>2021 F</c:v>
                </c:pt>
                <c:pt idx="5">
                  <c:v>2022 W</c:v>
                </c:pt>
                <c:pt idx="6">
                  <c:v>2022 F</c:v>
                </c:pt>
                <c:pt idx="7">
                  <c:v>2023 W</c:v>
                </c:pt>
              </c:strCache>
            </c:strRef>
          </c:cat>
          <c:val>
            <c:numRef>
              <c:f>('MGT #2'!$B$14:$B$19,'MGT #2'!$B$20:$B$21)</c:f>
              <c:numCache>
                <c:formatCode>0%</c:formatCode>
                <c:ptCount val="8"/>
                <c:pt idx="0">
                  <c:v>0.71499999999999997</c:v>
                </c:pt>
                <c:pt idx="1">
                  <c:v>0.69599999999999995</c:v>
                </c:pt>
                <c:pt idx="2">
                  <c:v>0.74329999999999996</c:v>
                </c:pt>
                <c:pt idx="3">
                  <c:v>0.71809999999999996</c:v>
                </c:pt>
                <c:pt idx="4">
                  <c:v>0.70745000000000002</c:v>
                </c:pt>
                <c:pt idx="5">
                  <c:v>0.745</c:v>
                </c:pt>
                <c:pt idx="6">
                  <c:v>0.72399999999999998</c:v>
                </c:pt>
                <c:pt idx="7">
                  <c:v>0.71319999999999995</c:v>
                </c:pt>
              </c:numCache>
            </c:numRef>
          </c:val>
          <c:extLst>
            <c:ext xmlns:c16="http://schemas.microsoft.com/office/drawing/2014/chart" uri="{C3380CC4-5D6E-409C-BE32-E72D297353CC}">
              <c16:uniqueId val="{00000001-DBEB-4666-8F56-C225B450AA96}"/>
            </c:ext>
          </c:extLst>
        </c:ser>
        <c:dLbls>
          <c:showLegendKey val="0"/>
          <c:showVal val="0"/>
          <c:showCatName val="0"/>
          <c:showSerName val="0"/>
          <c:showPercent val="0"/>
          <c:showBubbleSize val="0"/>
        </c:dLbls>
        <c:gapWidth val="150"/>
        <c:axId val="575212736"/>
        <c:axId val="1"/>
      </c:barChart>
      <c:catAx>
        <c:axId val="57521273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1273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#3</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#3'!$A$14:$A$17,'MGT #3'!$A$18:$A$21)</c:f>
              <c:strCache>
                <c:ptCount val="8"/>
                <c:pt idx="0">
                  <c:v>2019 F</c:v>
                </c:pt>
                <c:pt idx="1">
                  <c:v>2020 W</c:v>
                </c:pt>
                <c:pt idx="2">
                  <c:v>2020 F</c:v>
                </c:pt>
                <c:pt idx="3">
                  <c:v>2021 W</c:v>
                </c:pt>
                <c:pt idx="4">
                  <c:v>2021 F</c:v>
                </c:pt>
                <c:pt idx="5">
                  <c:v>2022 W</c:v>
                </c:pt>
                <c:pt idx="6">
                  <c:v>2022 F</c:v>
                </c:pt>
                <c:pt idx="7">
                  <c:v>2023 W</c:v>
                </c:pt>
              </c:strCache>
            </c:strRef>
          </c:cat>
          <c:val>
            <c:numRef>
              <c:f>('MGT #3'!$B$14:$B$17,'MGT #3'!$B$18:$B$21)</c:f>
              <c:numCache>
                <c:formatCode>0%</c:formatCode>
                <c:ptCount val="8"/>
                <c:pt idx="0">
                  <c:v>0.75249999999999995</c:v>
                </c:pt>
                <c:pt idx="1">
                  <c:v>0.67669999999999997</c:v>
                </c:pt>
                <c:pt idx="2">
                  <c:v>0.6885</c:v>
                </c:pt>
                <c:pt idx="3">
                  <c:v>0.72240000000000004</c:v>
                </c:pt>
                <c:pt idx="4">
                  <c:v>0.67222499999999996</c:v>
                </c:pt>
                <c:pt idx="5">
                  <c:v>0.66833333333333333</c:v>
                </c:pt>
                <c:pt idx="6">
                  <c:v>0.78400000000000003</c:v>
                </c:pt>
                <c:pt idx="7">
                  <c:v>0.70520000000000005</c:v>
                </c:pt>
              </c:numCache>
            </c:numRef>
          </c:val>
          <c:extLst>
            <c:ext xmlns:c16="http://schemas.microsoft.com/office/drawing/2014/chart" uri="{C3380CC4-5D6E-409C-BE32-E72D297353CC}">
              <c16:uniqueId val="{00000001-6248-4060-803B-CECC86EDEACA}"/>
            </c:ext>
          </c:extLst>
        </c:ser>
        <c:dLbls>
          <c:showLegendKey val="0"/>
          <c:showVal val="0"/>
          <c:showCatName val="0"/>
          <c:showSerName val="0"/>
          <c:showPercent val="0"/>
          <c:showBubbleSize val="0"/>
        </c:dLbls>
        <c:gapWidth val="150"/>
        <c:axId val="575225856"/>
        <c:axId val="1"/>
      </c:barChart>
      <c:catAx>
        <c:axId val="57522585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2585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#4</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#4'!$A$14:$A$19,'MGT #4'!$A$20:$A$21)</c:f>
              <c:strCache>
                <c:ptCount val="8"/>
                <c:pt idx="0">
                  <c:v>2019 F</c:v>
                </c:pt>
                <c:pt idx="1">
                  <c:v>2020 W</c:v>
                </c:pt>
                <c:pt idx="2">
                  <c:v>2020 F</c:v>
                </c:pt>
                <c:pt idx="3">
                  <c:v>2021 W</c:v>
                </c:pt>
                <c:pt idx="4">
                  <c:v>2021 F</c:v>
                </c:pt>
                <c:pt idx="5">
                  <c:v>2022 W</c:v>
                </c:pt>
                <c:pt idx="6">
                  <c:v>2022 F</c:v>
                </c:pt>
                <c:pt idx="7">
                  <c:v>2023 W</c:v>
                </c:pt>
              </c:strCache>
            </c:strRef>
          </c:cat>
          <c:val>
            <c:numRef>
              <c:f>('MGT #4'!$B$14:$B$19,'MGT #4'!$B$20:$B$21)</c:f>
              <c:numCache>
                <c:formatCode>0%</c:formatCode>
                <c:ptCount val="8"/>
                <c:pt idx="0">
                  <c:v>0.76</c:v>
                </c:pt>
                <c:pt idx="1">
                  <c:v>0.77</c:v>
                </c:pt>
                <c:pt idx="2">
                  <c:v>0.79</c:v>
                </c:pt>
                <c:pt idx="3">
                  <c:v>0.73</c:v>
                </c:pt>
                <c:pt idx="4">
                  <c:v>0.76749999999999996</c:v>
                </c:pt>
                <c:pt idx="5">
                  <c:v>0.77500000000000002</c:v>
                </c:pt>
                <c:pt idx="6">
                  <c:v>0.82</c:v>
                </c:pt>
                <c:pt idx="7">
                  <c:v>0.73</c:v>
                </c:pt>
              </c:numCache>
            </c:numRef>
          </c:val>
          <c:extLst>
            <c:ext xmlns:c16="http://schemas.microsoft.com/office/drawing/2014/chart" uri="{C3380CC4-5D6E-409C-BE32-E72D297353CC}">
              <c16:uniqueId val="{00000001-6118-4D2D-8799-96AF233E9348}"/>
            </c:ext>
          </c:extLst>
        </c:ser>
        <c:dLbls>
          <c:showLegendKey val="0"/>
          <c:showVal val="0"/>
          <c:showCatName val="0"/>
          <c:showSerName val="0"/>
          <c:showPercent val="0"/>
          <c:showBubbleSize val="0"/>
        </c:dLbls>
        <c:gapWidth val="150"/>
        <c:axId val="575217984"/>
        <c:axId val="1"/>
      </c:barChart>
      <c:catAx>
        <c:axId val="57521798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1798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#5</a:t>
            </a:r>
          </a:p>
        </c:rich>
      </c:tx>
      <c:layout>
        <c:manualLayout>
          <c:xMode val="edge"/>
          <c:yMode val="edge"/>
          <c:x val="0.31287556121353094"/>
          <c:y val="3.793963254593175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#5'!$A$15,'MGT #5'!$A$17,'MGT #5'!$A$19,'MGT #5'!$A$21)</c:f>
              <c:strCache>
                <c:ptCount val="4"/>
                <c:pt idx="0">
                  <c:v>2020 W</c:v>
                </c:pt>
                <c:pt idx="1">
                  <c:v>2021 W</c:v>
                </c:pt>
                <c:pt idx="2">
                  <c:v>2022 W</c:v>
                </c:pt>
                <c:pt idx="3">
                  <c:v>2023 W</c:v>
                </c:pt>
              </c:strCache>
            </c:strRef>
          </c:cat>
          <c:val>
            <c:numRef>
              <c:f>('MGT #5'!$B$15,'MGT #5'!$B$17,'MGT #5'!$B$19,'MGT #5'!$B$21)</c:f>
              <c:numCache>
                <c:formatCode>0%</c:formatCode>
                <c:ptCount val="4"/>
                <c:pt idx="0">
                  <c:v>0.79679999999999995</c:v>
                </c:pt>
                <c:pt idx="1">
                  <c:v>0.7722</c:v>
                </c:pt>
                <c:pt idx="2">
                  <c:v>0.7087</c:v>
                </c:pt>
                <c:pt idx="3">
                  <c:v>0.70689999999999997</c:v>
                </c:pt>
              </c:numCache>
            </c:numRef>
          </c:val>
          <c:extLst>
            <c:ext xmlns:c16="http://schemas.microsoft.com/office/drawing/2014/chart" uri="{C3380CC4-5D6E-409C-BE32-E72D297353CC}">
              <c16:uniqueId val="{00000001-C45C-4066-9AFC-C6DCF4220DAA}"/>
            </c:ext>
          </c:extLst>
        </c:ser>
        <c:dLbls>
          <c:showLegendKey val="0"/>
          <c:showVal val="0"/>
          <c:showCatName val="0"/>
          <c:showSerName val="0"/>
          <c:showPercent val="0"/>
          <c:showBubbleSize val="0"/>
        </c:dLbls>
        <c:gapWidth val="150"/>
        <c:axId val="575221920"/>
        <c:axId val="1"/>
      </c:barChart>
      <c:catAx>
        <c:axId val="57522192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2192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 8</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tx>
            <c:strRef>
              <c:f>'HRM #8'!$B$14</c:f>
              <c:strCache>
                <c:ptCount val="1"/>
                <c:pt idx="0">
                  <c:v>N/A</c:v>
                </c:pt>
              </c:strCache>
            </c:strRef>
          </c:tx>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extLst>
                <c:ext xmlns:c15="http://schemas.microsoft.com/office/drawing/2012/chart" uri="{02D57815-91ED-43cb-92C2-25804820EDAC}">
                  <c15:fullRef>
                    <c15:sqref>('HRM #8'!$A$15:$A$21,'HRM #8'!$A$15:$A$16)</c15:sqref>
                  </c15:fullRef>
                </c:ext>
              </c:extLst>
              <c:f>('HRM #8'!$A$21,'HRM #8'!$A$15:$A$16)</c:f>
              <c:strCache>
                <c:ptCount val="3"/>
                <c:pt idx="0">
                  <c:v>2023 W</c:v>
                </c:pt>
                <c:pt idx="1">
                  <c:v>2020 W</c:v>
                </c:pt>
                <c:pt idx="2">
                  <c:v>2020 F</c:v>
                </c:pt>
              </c:strCache>
            </c:strRef>
          </c:cat>
          <c:val>
            <c:numRef>
              <c:extLst>
                <c:ext xmlns:c15="http://schemas.microsoft.com/office/drawing/2012/chart" uri="{02D57815-91ED-43cb-92C2-25804820EDAC}">
                  <c15:fullRef>
                    <c15:sqref>('HRM #8'!$B$15:$B$21,'HRM #8'!$B$15:$B$16)</c15:sqref>
                  </c15:fullRef>
                </c:ext>
              </c:extLst>
              <c:f>('HRM #8'!$B$21,'HRM #8'!$B$15:$B$16)</c:f>
              <c:numCache>
                <c:formatCode>0%</c:formatCode>
                <c:ptCount val="3"/>
                <c:pt idx="0">
                  <c:v>0.80200000000000005</c:v>
                </c:pt>
                <c:pt idx="1">
                  <c:v>0.81299999999999994</c:v>
                </c:pt>
                <c:pt idx="2">
                  <c:v>0.83399999999999996</c:v>
                </c:pt>
              </c:numCache>
            </c:numRef>
          </c:val>
          <c:extLst>
            <c:ext xmlns:c16="http://schemas.microsoft.com/office/drawing/2014/chart" uri="{C3380CC4-5D6E-409C-BE32-E72D297353CC}">
              <c16:uniqueId val="{00000001-FB07-4FEA-AA35-C8EB2EDEBA83}"/>
            </c:ext>
          </c:extLst>
        </c:ser>
        <c:dLbls>
          <c:showLegendKey val="0"/>
          <c:showVal val="0"/>
          <c:showCatName val="0"/>
          <c:showSerName val="0"/>
          <c:showPercent val="0"/>
          <c:showBubbleSize val="0"/>
        </c:dLbls>
        <c:gapWidth val="150"/>
        <c:axId val="575207816"/>
        <c:axId val="1"/>
      </c:barChart>
      <c:catAx>
        <c:axId val="57520781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0781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#1-2</a:t>
            </a:r>
          </a:p>
        </c:rich>
      </c:tx>
      <c:layout>
        <c:manualLayout>
          <c:xMode val="edge"/>
          <c:yMode val="edge"/>
          <c:x val="0.3128755174259934"/>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#1-2'!$A$14:$A$16</c:f>
              <c:strCache>
                <c:ptCount val="3"/>
                <c:pt idx="0">
                  <c:v>2022 W</c:v>
                </c:pt>
                <c:pt idx="1">
                  <c:v>2022 F</c:v>
                </c:pt>
                <c:pt idx="2">
                  <c:v>2023 W</c:v>
                </c:pt>
              </c:strCache>
            </c:strRef>
          </c:cat>
          <c:val>
            <c:numRef>
              <c:f>'ACCT #1-2'!$B$14:$B$16</c:f>
              <c:numCache>
                <c:formatCode>0%</c:formatCode>
                <c:ptCount val="3"/>
                <c:pt idx="0">
                  <c:v>0.72389999999999999</c:v>
                </c:pt>
                <c:pt idx="1">
                  <c:v>0.70630000000000004</c:v>
                </c:pt>
                <c:pt idx="2">
                  <c:v>0.79200000000000004</c:v>
                </c:pt>
              </c:numCache>
            </c:numRef>
          </c:val>
          <c:extLst>
            <c:ext xmlns:c16="http://schemas.microsoft.com/office/drawing/2014/chart" uri="{C3380CC4-5D6E-409C-BE32-E72D297353CC}">
              <c16:uniqueId val="{00000001-F906-4F14-B4DB-D4ED65222E0C}"/>
            </c:ext>
          </c:extLst>
        </c:ser>
        <c:dLbls>
          <c:showLegendKey val="0"/>
          <c:showVal val="0"/>
          <c:showCatName val="0"/>
          <c:showSerName val="0"/>
          <c:showPercent val="0"/>
          <c:showBubbleSize val="0"/>
        </c:dLbls>
        <c:gapWidth val="150"/>
        <c:axId val="499285112"/>
        <c:axId val="1"/>
      </c:barChart>
      <c:catAx>
        <c:axId val="49928511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28511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#1</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#1 '!$A$14:$A$19,'MKT #1 '!$A$20,'MKT #1 '!$A$20:$A$21)</c:f>
              <c:strCache>
                <c:ptCount val="9"/>
                <c:pt idx="0">
                  <c:v>2019 F</c:v>
                </c:pt>
                <c:pt idx="1">
                  <c:v>2020 W</c:v>
                </c:pt>
                <c:pt idx="2">
                  <c:v>2020 F</c:v>
                </c:pt>
                <c:pt idx="3">
                  <c:v>2021 W</c:v>
                </c:pt>
                <c:pt idx="4">
                  <c:v>2021 F</c:v>
                </c:pt>
                <c:pt idx="5">
                  <c:v>2022 W</c:v>
                </c:pt>
                <c:pt idx="6">
                  <c:v>2022 F</c:v>
                </c:pt>
                <c:pt idx="7">
                  <c:v>2022 F</c:v>
                </c:pt>
                <c:pt idx="8">
                  <c:v>2023 W</c:v>
                </c:pt>
              </c:strCache>
            </c:strRef>
          </c:cat>
          <c:val>
            <c:numRef>
              <c:f>('MKT #1 '!$B$14:$B$19,'MKT #1 '!$B$20,'MKT #1 '!$B$20:$B$21)</c:f>
              <c:numCache>
                <c:formatCode>0%</c:formatCode>
                <c:ptCount val="9"/>
                <c:pt idx="0">
                  <c:v>0.63500000000000001</c:v>
                </c:pt>
                <c:pt idx="1">
                  <c:v>0.69320000000000004</c:v>
                </c:pt>
                <c:pt idx="2">
                  <c:v>0.75180000000000002</c:v>
                </c:pt>
                <c:pt idx="3">
                  <c:v>0.78110000000000002</c:v>
                </c:pt>
                <c:pt idx="4">
                  <c:v>0.70609999999999984</c:v>
                </c:pt>
                <c:pt idx="5">
                  <c:v>0.75452727272727271</c:v>
                </c:pt>
                <c:pt idx="6">
                  <c:v>0.68600000000000005</c:v>
                </c:pt>
                <c:pt idx="7">
                  <c:v>0.68600000000000005</c:v>
                </c:pt>
                <c:pt idx="8">
                  <c:v>0.76</c:v>
                </c:pt>
              </c:numCache>
            </c:numRef>
          </c:val>
          <c:extLst>
            <c:ext xmlns:c16="http://schemas.microsoft.com/office/drawing/2014/chart" uri="{C3380CC4-5D6E-409C-BE32-E72D297353CC}">
              <c16:uniqueId val="{00000001-0EE8-4344-8249-5615F49C4CB7}"/>
            </c:ext>
          </c:extLst>
        </c:ser>
        <c:dLbls>
          <c:showLegendKey val="0"/>
          <c:showVal val="0"/>
          <c:showCatName val="0"/>
          <c:showSerName val="0"/>
          <c:showPercent val="0"/>
          <c:showBubbleSize val="0"/>
        </c:dLbls>
        <c:gapWidth val="150"/>
        <c:axId val="575228808"/>
        <c:axId val="1"/>
      </c:barChart>
      <c:catAx>
        <c:axId val="575228808"/>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2880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#2</a:t>
            </a:r>
          </a:p>
        </c:rich>
      </c:tx>
      <c:layout>
        <c:manualLayout>
          <c:xMode val="edge"/>
          <c:yMode val="edge"/>
          <c:x val="0.31287556121353094"/>
          <c:y val="3.7939319018569784E-2"/>
        </c:manualLayout>
      </c:layout>
      <c:overlay val="0"/>
    </c:title>
    <c:autoTitleDeleted val="0"/>
    <c:plotArea>
      <c:layout>
        <c:manualLayout>
          <c:layoutTarget val="inner"/>
          <c:xMode val="edge"/>
          <c:yMode val="edge"/>
          <c:x val="9.4122330753302702E-2"/>
          <c:y val="0.18798528305236947"/>
          <c:w val="0.84000931655312028"/>
          <c:h val="0.70262402664689017"/>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#2'!$A$14:$A$19,'MKT #2'!$A$20:$A$21)</c:f>
              <c:strCache>
                <c:ptCount val="8"/>
                <c:pt idx="0">
                  <c:v>2019 F</c:v>
                </c:pt>
                <c:pt idx="1">
                  <c:v>2020 W</c:v>
                </c:pt>
                <c:pt idx="2">
                  <c:v>2020 F</c:v>
                </c:pt>
                <c:pt idx="3">
                  <c:v>2021 W</c:v>
                </c:pt>
                <c:pt idx="4">
                  <c:v>2021 F</c:v>
                </c:pt>
                <c:pt idx="5">
                  <c:v>2022 W</c:v>
                </c:pt>
                <c:pt idx="6">
                  <c:v>2022 F</c:v>
                </c:pt>
                <c:pt idx="7">
                  <c:v>2023 W</c:v>
                </c:pt>
              </c:strCache>
            </c:strRef>
          </c:cat>
          <c:val>
            <c:numRef>
              <c:f>('MKT #2'!$B$14:$B$19,'MKT #2'!$B$20:$B$21)</c:f>
              <c:numCache>
                <c:formatCode>0%</c:formatCode>
                <c:ptCount val="8"/>
                <c:pt idx="0">
                  <c:v>0.7</c:v>
                </c:pt>
                <c:pt idx="1">
                  <c:v>0.73080000000000001</c:v>
                </c:pt>
                <c:pt idx="2">
                  <c:v>0.76590000000000003</c:v>
                </c:pt>
                <c:pt idx="3">
                  <c:v>0.74170000000000003</c:v>
                </c:pt>
                <c:pt idx="4">
                  <c:v>0.81224999999999992</c:v>
                </c:pt>
                <c:pt idx="5">
                  <c:v>0.75205</c:v>
                </c:pt>
                <c:pt idx="6">
                  <c:v>0.81699999999999995</c:v>
                </c:pt>
                <c:pt idx="7">
                  <c:v>0.82809999999999995</c:v>
                </c:pt>
              </c:numCache>
            </c:numRef>
          </c:val>
          <c:extLst>
            <c:ext xmlns:c16="http://schemas.microsoft.com/office/drawing/2014/chart" uri="{C3380CC4-5D6E-409C-BE32-E72D297353CC}">
              <c16:uniqueId val="{00000001-AB34-4727-811F-C0367917DAA6}"/>
            </c:ext>
          </c:extLst>
        </c:ser>
        <c:dLbls>
          <c:showLegendKey val="0"/>
          <c:showVal val="0"/>
          <c:showCatName val="0"/>
          <c:showSerName val="0"/>
          <c:showPercent val="0"/>
          <c:showBubbleSize val="0"/>
        </c:dLbls>
        <c:gapWidth val="150"/>
        <c:axId val="575229464"/>
        <c:axId val="1"/>
      </c:barChart>
      <c:catAx>
        <c:axId val="57522946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294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#3</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#3 '!$A$15:$A$16,'MKT #3 '!$A$18:$A$19,'MKT #3 '!$A$21)</c:f>
              <c:strCache>
                <c:ptCount val="5"/>
                <c:pt idx="0">
                  <c:v>2020 W</c:v>
                </c:pt>
                <c:pt idx="1">
                  <c:v>2020 F</c:v>
                </c:pt>
                <c:pt idx="2">
                  <c:v>2021 F</c:v>
                </c:pt>
                <c:pt idx="3">
                  <c:v>2022 W</c:v>
                </c:pt>
                <c:pt idx="4">
                  <c:v>2023 W</c:v>
                </c:pt>
              </c:strCache>
            </c:strRef>
          </c:cat>
          <c:val>
            <c:numRef>
              <c:f>('MKT #3 '!$B$15:$B$16,'MKT #3 '!$B$18:$B$19,'MKT #3 '!$B$21)</c:f>
              <c:numCache>
                <c:formatCode>0%</c:formatCode>
                <c:ptCount val="5"/>
                <c:pt idx="0">
                  <c:v>0.72270000000000001</c:v>
                </c:pt>
                <c:pt idx="1">
                  <c:v>0.72799999999999998</c:v>
                </c:pt>
                <c:pt idx="2">
                  <c:v>0.70950000000000002</c:v>
                </c:pt>
                <c:pt idx="3">
                  <c:v>0.75700000000000001</c:v>
                </c:pt>
                <c:pt idx="4">
                  <c:v>0.67500000000000004</c:v>
                </c:pt>
              </c:numCache>
            </c:numRef>
          </c:val>
          <c:extLst>
            <c:ext xmlns:c16="http://schemas.microsoft.com/office/drawing/2014/chart" uri="{C3380CC4-5D6E-409C-BE32-E72D297353CC}">
              <c16:uniqueId val="{00000001-13B7-4C2C-9725-6F1C7BBB32F0}"/>
            </c:ext>
          </c:extLst>
        </c:ser>
        <c:dLbls>
          <c:showLegendKey val="0"/>
          <c:showVal val="0"/>
          <c:showCatName val="0"/>
          <c:showSerName val="0"/>
          <c:showPercent val="0"/>
          <c:showBubbleSize val="0"/>
        </c:dLbls>
        <c:gapWidth val="150"/>
        <c:axId val="575236680"/>
        <c:axId val="1"/>
      </c:barChart>
      <c:catAx>
        <c:axId val="57523668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3668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#4</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#4'!$A$15:$A$19,'MKT #4'!$A$20:$A$21)</c:f>
              <c:strCache>
                <c:ptCount val="7"/>
                <c:pt idx="0">
                  <c:v>2020 W</c:v>
                </c:pt>
                <c:pt idx="1">
                  <c:v>2020 F</c:v>
                </c:pt>
                <c:pt idx="2">
                  <c:v>2021 W</c:v>
                </c:pt>
                <c:pt idx="3">
                  <c:v>2021 F</c:v>
                </c:pt>
                <c:pt idx="4">
                  <c:v>2022 W</c:v>
                </c:pt>
                <c:pt idx="5">
                  <c:v>2022 F</c:v>
                </c:pt>
                <c:pt idx="6">
                  <c:v>2023 W</c:v>
                </c:pt>
              </c:strCache>
            </c:strRef>
          </c:cat>
          <c:val>
            <c:numRef>
              <c:f>('MKT #4'!$B$15:$B$19,'MKT #4'!$B$20:$B$21)</c:f>
              <c:numCache>
                <c:formatCode>0%</c:formatCode>
                <c:ptCount val="7"/>
                <c:pt idx="0">
                  <c:v>0.70730000000000004</c:v>
                </c:pt>
                <c:pt idx="1">
                  <c:v>0.79</c:v>
                </c:pt>
                <c:pt idx="2">
                  <c:v>0.75760000000000005</c:v>
                </c:pt>
                <c:pt idx="3">
                  <c:v>0.73530000000000006</c:v>
                </c:pt>
                <c:pt idx="4">
                  <c:v>0.72993333333333321</c:v>
                </c:pt>
                <c:pt idx="5">
                  <c:v>0.7</c:v>
                </c:pt>
                <c:pt idx="6">
                  <c:v>0.74929999999999997</c:v>
                </c:pt>
              </c:numCache>
            </c:numRef>
          </c:val>
          <c:extLst>
            <c:ext xmlns:c16="http://schemas.microsoft.com/office/drawing/2014/chart" uri="{C3380CC4-5D6E-409C-BE32-E72D297353CC}">
              <c16:uniqueId val="{00000001-B4C3-4940-985C-F0B1E65C50C7}"/>
            </c:ext>
          </c:extLst>
        </c:ser>
        <c:dLbls>
          <c:showLegendKey val="0"/>
          <c:showVal val="0"/>
          <c:showCatName val="0"/>
          <c:showSerName val="0"/>
          <c:showPercent val="0"/>
          <c:showBubbleSize val="0"/>
        </c:dLbls>
        <c:gapWidth val="150"/>
        <c:axId val="575233400"/>
        <c:axId val="1"/>
      </c:barChart>
      <c:catAx>
        <c:axId val="57523340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3340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#5</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#5'!$A$14:$A$21</c:f>
              <c:strCache>
                <c:ptCount val="8"/>
                <c:pt idx="0">
                  <c:v>2019 F</c:v>
                </c:pt>
                <c:pt idx="1">
                  <c:v>2020 W</c:v>
                </c:pt>
                <c:pt idx="2">
                  <c:v>2020 F</c:v>
                </c:pt>
                <c:pt idx="3">
                  <c:v>2021 W</c:v>
                </c:pt>
                <c:pt idx="4">
                  <c:v>2021 F</c:v>
                </c:pt>
                <c:pt idx="5">
                  <c:v>2022 W</c:v>
                </c:pt>
                <c:pt idx="6">
                  <c:v>2022 F</c:v>
                </c:pt>
                <c:pt idx="7">
                  <c:v>2023 W</c:v>
                </c:pt>
              </c:strCache>
            </c:strRef>
          </c:cat>
          <c:val>
            <c:numRef>
              <c:f>'MKT #5'!$B$14:$B$21</c:f>
              <c:numCache>
                <c:formatCode>0%</c:formatCode>
                <c:ptCount val="8"/>
                <c:pt idx="0">
                  <c:v>0.78</c:v>
                </c:pt>
                <c:pt idx="1">
                  <c:v>0.78</c:v>
                </c:pt>
                <c:pt idx="2">
                  <c:v>0.79400000000000004</c:v>
                </c:pt>
                <c:pt idx="3">
                  <c:v>0.79</c:v>
                </c:pt>
                <c:pt idx="4">
                  <c:v>0.79500000000000004</c:v>
                </c:pt>
                <c:pt idx="5">
                  <c:v>0.79500000000000004</c:v>
                </c:pt>
                <c:pt idx="6">
                  <c:v>0.83</c:v>
                </c:pt>
                <c:pt idx="7">
                  <c:v>0.82</c:v>
                </c:pt>
              </c:numCache>
            </c:numRef>
          </c:val>
          <c:extLst>
            <c:ext xmlns:c16="http://schemas.microsoft.com/office/drawing/2014/chart" uri="{C3380CC4-5D6E-409C-BE32-E72D297353CC}">
              <c16:uniqueId val="{00000001-88BE-4665-B876-DF0B8E28E868}"/>
            </c:ext>
          </c:extLst>
        </c:ser>
        <c:dLbls>
          <c:showLegendKey val="0"/>
          <c:showVal val="0"/>
          <c:showCatName val="0"/>
          <c:showSerName val="0"/>
          <c:showPercent val="0"/>
          <c:showBubbleSize val="0"/>
        </c:dLbls>
        <c:gapWidth val="150"/>
        <c:axId val="575239960"/>
        <c:axId val="1"/>
      </c:barChart>
      <c:catAx>
        <c:axId val="57523996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3996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#6</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#6'!$A$15,'MKT #6'!$A$17,'MKT #6'!$A$19,'MKT #6'!$A$21)</c:f>
              <c:strCache>
                <c:ptCount val="4"/>
                <c:pt idx="0">
                  <c:v>2020 W</c:v>
                </c:pt>
                <c:pt idx="1">
                  <c:v>2021 W</c:v>
                </c:pt>
                <c:pt idx="2">
                  <c:v>2022 W</c:v>
                </c:pt>
                <c:pt idx="3">
                  <c:v>2023 W</c:v>
                </c:pt>
              </c:strCache>
            </c:strRef>
          </c:cat>
          <c:val>
            <c:numRef>
              <c:f>('MKT #6'!$B$15,'MKT #6'!$B$17,'MKT #6'!$B$19,'MKT #6'!$B$21)</c:f>
              <c:numCache>
                <c:formatCode>0%</c:formatCode>
                <c:ptCount val="4"/>
                <c:pt idx="0">
                  <c:v>0.81950000000000001</c:v>
                </c:pt>
                <c:pt idx="1">
                  <c:v>0.66500000000000004</c:v>
                </c:pt>
                <c:pt idx="2">
                  <c:v>0.81950000000000001</c:v>
                </c:pt>
                <c:pt idx="3">
                  <c:v>0.63</c:v>
                </c:pt>
              </c:numCache>
            </c:numRef>
          </c:val>
          <c:extLst>
            <c:ext xmlns:c16="http://schemas.microsoft.com/office/drawing/2014/chart" uri="{C3380CC4-5D6E-409C-BE32-E72D297353CC}">
              <c16:uniqueId val="{00000001-02A3-429D-9522-2107C0F466C7}"/>
            </c:ext>
          </c:extLst>
        </c:ser>
        <c:dLbls>
          <c:showLegendKey val="0"/>
          <c:showVal val="0"/>
          <c:showCatName val="0"/>
          <c:showSerName val="0"/>
          <c:showPercent val="0"/>
          <c:showBubbleSize val="0"/>
        </c:dLbls>
        <c:gapWidth val="150"/>
        <c:axId val="575238976"/>
        <c:axId val="1"/>
      </c:barChart>
      <c:catAx>
        <c:axId val="57523897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3897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#7</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#7'!$A$14,'MKT #7'!$A$16,'MKT #7'!$A$18,'MKT #7'!$A$20)</c:f>
              <c:strCache>
                <c:ptCount val="4"/>
                <c:pt idx="0">
                  <c:v>2019 F</c:v>
                </c:pt>
                <c:pt idx="1">
                  <c:v>2020 F</c:v>
                </c:pt>
                <c:pt idx="2">
                  <c:v>2021 F</c:v>
                </c:pt>
                <c:pt idx="3">
                  <c:v>2022 F</c:v>
                </c:pt>
              </c:strCache>
            </c:strRef>
          </c:cat>
          <c:val>
            <c:numRef>
              <c:f>('MKT #7'!$B$14,'MKT #7'!$B$16,'MKT #7'!$B$18,'MKT #7'!$B$20)</c:f>
              <c:numCache>
                <c:formatCode>0%</c:formatCode>
                <c:ptCount val="4"/>
                <c:pt idx="0">
                  <c:v>0.83299999999999996</c:v>
                </c:pt>
                <c:pt idx="1">
                  <c:v>0.81910000000000005</c:v>
                </c:pt>
                <c:pt idx="2">
                  <c:v>0.75700000000000001</c:v>
                </c:pt>
                <c:pt idx="3">
                  <c:v>0.76</c:v>
                </c:pt>
              </c:numCache>
            </c:numRef>
          </c:val>
          <c:extLst>
            <c:ext xmlns:c16="http://schemas.microsoft.com/office/drawing/2014/chart" uri="{C3380CC4-5D6E-409C-BE32-E72D297353CC}">
              <c16:uniqueId val="{00000001-FD18-4C5D-A4BB-E1AF0A85982A}"/>
            </c:ext>
          </c:extLst>
        </c:ser>
        <c:dLbls>
          <c:showLegendKey val="0"/>
          <c:showVal val="0"/>
          <c:showCatName val="0"/>
          <c:showSerName val="0"/>
          <c:showPercent val="0"/>
          <c:showBubbleSize val="0"/>
        </c:dLbls>
        <c:gapWidth val="150"/>
        <c:axId val="575244224"/>
        <c:axId val="1"/>
      </c:barChart>
      <c:catAx>
        <c:axId val="57524422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4422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#1</a:t>
            </a:r>
          </a:p>
        </c:rich>
      </c:tx>
      <c:layout>
        <c:manualLayout>
          <c:xMode val="edge"/>
          <c:yMode val="edge"/>
          <c:x val="0.31287562137930147"/>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#1'!$A$14,'TOUR #1'!$A$16:$A$17,'TOUR #1'!$A$18:$A$19,'TOUR #1'!$A$20:$A$21)</c:f>
              <c:strCache>
                <c:ptCount val="7"/>
                <c:pt idx="0">
                  <c:v>2019 F</c:v>
                </c:pt>
                <c:pt idx="1">
                  <c:v>2020 F</c:v>
                </c:pt>
                <c:pt idx="2">
                  <c:v>2021 W</c:v>
                </c:pt>
                <c:pt idx="3">
                  <c:v>2021 F</c:v>
                </c:pt>
                <c:pt idx="4">
                  <c:v>2022 W</c:v>
                </c:pt>
                <c:pt idx="5">
                  <c:v>2022 F</c:v>
                </c:pt>
                <c:pt idx="6">
                  <c:v>2023 W</c:v>
                </c:pt>
              </c:strCache>
            </c:strRef>
          </c:cat>
          <c:val>
            <c:numRef>
              <c:f>('TOUR #1'!$B$14,'TOUR #1'!$B$16:$B$17,'TOUR #1'!$B$18:$B$19,'TOUR #1'!$B$20:$B$21)</c:f>
              <c:numCache>
                <c:formatCode>0%</c:formatCode>
                <c:ptCount val="7"/>
                <c:pt idx="0">
                  <c:v>0.75</c:v>
                </c:pt>
                <c:pt idx="1">
                  <c:v>0.75</c:v>
                </c:pt>
                <c:pt idx="2">
                  <c:v>0.7</c:v>
                </c:pt>
                <c:pt idx="3">
                  <c:v>0.71</c:v>
                </c:pt>
                <c:pt idx="4">
                  <c:v>0.8</c:v>
                </c:pt>
                <c:pt idx="5">
                  <c:v>0.78</c:v>
                </c:pt>
                <c:pt idx="6">
                  <c:v>0.79500000000000004</c:v>
                </c:pt>
              </c:numCache>
            </c:numRef>
          </c:val>
          <c:extLst>
            <c:ext xmlns:c16="http://schemas.microsoft.com/office/drawing/2014/chart" uri="{C3380CC4-5D6E-409C-BE32-E72D297353CC}">
              <c16:uniqueId val="{00000001-8ADB-4CA9-A250-51214E7FE76E}"/>
            </c:ext>
          </c:extLst>
        </c:ser>
        <c:dLbls>
          <c:showLegendKey val="0"/>
          <c:showVal val="0"/>
          <c:showCatName val="0"/>
          <c:showSerName val="0"/>
          <c:showPercent val="0"/>
          <c:showBubbleSize val="0"/>
        </c:dLbls>
        <c:gapWidth val="150"/>
        <c:axId val="577505960"/>
        <c:axId val="1"/>
      </c:barChart>
      <c:catAx>
        <c:axId val="57750596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750596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#2 - #4</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#2 - #4'!$A$16,'TOUR #2 - #4'!$A$18,'TOUR #2 - #4'!$A$20,'TOUR #2 - #4'!$A$22)</c:f>
              <c:strCache>
                <c:ptCount val="4"/>
                <c:pt idx="0">
                  <c:v>2019 F</c:v>
                </c:pt>
                <c:pt idx="1">
                  <c:v>2020 F</c:v>
                </c:pt>
                <c:pt idx="2">
                  <c:v>2021 F</c:v>
                </c:pt>
                <c:pt idx="3">
                  <c:v>2022 F</c:v>
                </c:pt>
              </c:strCache>
            </c:strRef>
          </c:cat>
          <c:val>
            <c:numRef>
              <c:f>('TOUR #2 - #4'!$B$16,'TOUR #2 - #4'!$B$18,'TOUR #2 - #4'!$B$20,'TOUR #2 - #4'!$B$22)</c:f>
              <c:numCache>
                <c:formatCode>0%</c:formatCode>
                <c:ptCount val="4"/>
                <c:pt idx="0">
                  <c:v>0.78</c:v>
                </c:pt>
                <c:pt idx="1">
                  <c:v>0.79369999999999996</c:v>
                </c:pt>
                <c:pt idx="2">
                  <c:v>0.79</c:v>
                </c:pt>
                <c:pt idx="3">
                  <c:v>0.78920000000000001</c:v>
                </c:pt>
              </c:numCache>
            </c:numRef>
          </c:val>
          <c:extLst>
            <c:ext xmlns:c16="http://schemas.microsoft.com/office/drawing/2014/chart" uri="{C3380CC4-5D6E-409C-BE32-E72D297353CC}">
              <c16:uniqueId val="{00000001-5399-463D-AB0F-AA9A121E35E5}"/>
            </c:ext>
          </c:extLst>
        </c:ser>
        <c:dLbls>
          <c:showLegendKey val="0"/>
          <c:showVal val="0"/>
          <c:showCatName val="0"/>
          <c:showSerName val="0"/>
          <c:showPercent val="0"/>
          <c:showBubbleSize val="0"/>
        </c:dLbls>
        <c:gapWidth val="150"/>
        <c:axId val="577506616"/>
        <c:axId val="1"/>
      </c:barChart>
      <c:catAx>
        <c:axId val="57750661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750661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#5</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#5'!$A$17,'TOUR #5'!$A$21)</c:f>
              <c:strCache>
                <c:ptCount val="2"/>
                <c:pt idx="0">
                  <c:v>2021 W</c:v>
                </c:pt>
                <c:pt idx="1">
                  <c:v>2023 W</c:v>
                </c:pt>
              </c:strCache>
            </c:strRef>
          </c:cat>
          <c:val>
            <c:numRef>
              <c:f>('TOUR #5'!$B$17,'TOUR #5'!$B$21)</c:f>
              <c:numCache>
                <c:formatCode>0%</c:formatCode>
                <c:ptCount val="2"/>
                <c:pt idx="0">
                  <c:v>0.81</c:v>
                </c:pt>
                <c:pt idx="1">
                  <c:v>0.84499999999999997</c:v>
                </c:pt>
              </c:numCache>
            </c:numRef>
          </c:val>
          <c:extLst>
            <c:ext xmlns:c16="http://schemas.microsoft.com/office/drawing/2014/chart" uri="{C3380CC4-5D6E-409C-BE32-E72D297353CC}">
              <c16:uniqueId val="{00000001-562F-4CDD-9524-078C880AF15A}"/>
            </c:ext>
          </c:extLst>
        </c:ser>
        <c:dLbls>
          <c:showLegendKey val="0"/>
          <c:showVal val="0"/>
          <c:showCatName val="0"/>
          <c:showSerName val="0"/>
          <c:showPercent val="0"/>
          <c:showBubbleSize val="0"/>
        </c:dLbls>
        <c:gapWidth val="150"/>
        <c:axId val="577506288"/>
        <c:axId val="1"/>
      </c:barChart>
      <c:catAx>
        <c:axId val="577506288"/>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750628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#1-3</a:t>
            </a:r>
          </a:p>
        </c:rich>
      </c:tx>
      <c:layout>
        <c:manualLayout>
          <c:xMode val="edge"/>
          <c:yMode val="edge"/>
          <c:x val="0.3128755174259934"/>
          <c:y val="3.7939173687205181E-2"/>
        </c:manualLayout>
      </c:layout>
      <c:overlay val="0"/>
    </c:title>
    <c:autoTitleDeleted val="0"/>
    <c:plotArea>
      <c:layout/>
      <c:barChart>
        <c:barDir val="col"/>
        <c:grouping val="clustered"/>
        <c:varyColors val="0"/>
        <c:ser>
          <c:idx val="0"/>
          <c:order val="0"/>
          <c:tx>
            <c:strRef>
              <c:f>'ACCT #1-3'!$B$12</c:f>
              <c:strCache>
                <c:ptCount val="1"/>
              </c:strCache>
            </c:strRef>
          </c:tx>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extLst>
                <c:ext xmlns:c15="http://schemas.microsoft.com/office/drawing/2012/chart" uri="{02D57815-91ED-43cb-92C2-25804820EDAC}">
                  <c15:fullRef>
                    <c15:sqref>'ACCT #1-3'!$A$13:$A$16</c15:sqref>
                  </c15:fullRef>
                </c:ext>
              </c:extLst>
              <c:f>'ACCT #1-3'!$A$14:$A$16</c:f>
              <c:strCache>
                <c:ptCount val="3"/>
                <c:pt idx="0">
                  <c:v>2022 W</c:v>
                </c:pt>
                <c:pt idx="1">
                  <c:v>2022 F</c:v>
                </c:pt>
                <c:pt idx="2">
                  <c:v>2023 W</c:v>
                </c:pt>
              </c:strCache>
            </c:strRef>
          </c:cat>
          <c:val>
            <c:numRef>
              <c:extLst>
                <c:ext xmlns:c15="http://schemas.microsoft.com/office/drawing/2012/chart" uri="{02D57815-91ED-43cb-92C2-25804820EDAC}">
                  <c15:fullRef>
                    <c15:sqref>'ACCT #1-3'!$B$13:$B$16</c15:sqref>
                  </c15:fullRef>
                </c:ext>
              </c:extLst>
              <c:f>'ACCT #1-3'!$B$14:$B$16</c:f>
              <c:numCache>
                <c:formatCode>0%</c:formatCode>
                <c:ptCount val="3"/>
                <c:pt idx="0">
                  <c:v>0.78299999999999992</c:v>
                </c:pt>
                <c:pt idx="1">
                  <c:v>0.57999999999999996</c:v>
                </c:pt>
                <c:pt idx="2">
                  <c:v>0.59219999999999995</c:v>
                </c:pt>
              </c:numCache>
            </c:numRef>
          </c:val>
          <c:extLst>
            <c:ext xmlns:c16="http://schemas.microsoft.com/office/drawing/2014/chart" uri="{C3380CC4-5D6E-409C-BE32-E72D297353CC}">
              <c16:uniqueId val="{00000001-E631-4511-8E3F-2E19FB753F79}"/>
            </c:ext>
          </c:extLst>
        </c:ser>
        <c:dLbls>
          <c:showLegendKey val="0"/>
          <c:showVal val="0"/>
          <c:showCatName val="0"/>
          <c:showSerName val="0"/>
          <c:showPercent val="0"/>
          <c:showBubbleSize val="0"/>
        </c:dLbls>
        <c:gapWidth val="150"/>
        <c:axId val="499297576"/>
        <c:axId val="1"/>
      </c:barChart>
      <c:catAx>
        <c:axId val="49929757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General" sourceLinked="1"/>
        <c:majorTickMark val="out"/>
        <c:minorTickMark val="none"/>
        <c:tickLblPos val="nextTo"/>
        <c:txPr>
          <a:bodyPr/>
          <a:lstStyle/>
          <a:p>
            <a:pPr>
              <a:defRPr b="1" baseline="0">
                <a:latin typeface="Garamond" panose="02020404030301010803" pitchFamily="18" charset="0"/>
              </a:defRPr>
            </a:pPr>
            <a:endParaRPr lang="en-US"/>
          </a:p>
        </c:txPr>
        <c:crossAx val="49929757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#6 - #7</a:t>
            </a:r>
          </a:p>
        </c:rich>
      </c:tx>
      <c:layout>
        <c:manualLayout>
          <c:xMode val="edge"/>
          <c:yMode val="edge"/>
          <c:x val="0.31287556121353094"/>
          <c:y val="3.7939093229784636E-2"/>
        </c:manualLayout>
      </c:layout>
      <c:overlay val="0"/>
    </c:title>
    <c:autoTitleDeleted val="0"/>
    <c:plotArea>
      <c:layout>
        <c:manualLayout>
          <c:layoutTarget val="inner"/>
          <c:xMode val="edge"/>
          <c:yMode val="edge"/>
          <c:x val="0.14121820900457951"/>
          <c:y val="0.1877650676714597"/>
          <c:w val="0.84000931655312028"/>
          <c:h val="0.70262391741459251"/>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#6 - #7'!$A$16,'TOUR #6 - #7'!$A$20)</c:f>
              <c:strCache>
                <c:ptCount val="2"/>
                <c:pt idx="0">
                  <c:v>2020 W</c:v>
                </c:pt>
                <c:pt idx="1">
                  <c:v>2022 W</c:v>
                </c:pt>
              </c:strCache>
            </c:strRef>
          </c:cat>
          <c:val>
            <c:numRef>
              <c:f>('TOUR #6 - #7'!$B$16,'TOUR #6 - #7'!$B$20)</c:f>
              <c:numCache>
                <c:formatCode>0%</c:formatCode>
                <c:ptCount val="2"/>
                <c:pt idx="0">
                  <c:v>0.81950000000000001</c:v>
                </c:pt>
                <c:pt idx="1">
                  <c:v>0.89100000000000001</c:v>
                </c:pt>
              </c:numCache>
            </c:numRef>
          </c:val>
          <c:extLst>
            <c:ext xmlns:c16="http://schemas.microsoft.com/office/drawing/2014/chart" uri="{C3380CC4-5D6E-409C-BE32-E72D297353CC}">
              <c16:uniqueId val="{00000001-43DD-40D3-9144-1EDAB9754486}"/>
            </c:ext>
          </c:extLst>
        </c:ser>
        <c:dLbls>
          <c:showLegendKey val="0"/>
          <c:showVal val="0"/>
          <c:showCatName val="0"/>
          <c:showSerName val="0"/>
          <c:showPercent val="0"/>
          <c:showBubbleSize val="0"/>
        </c:dLbls>
        <c:gapWidth val="150"/>
        <c:axId val="577521376"/>
        <c:axId val="1"/>
      </c:barChart>
      <c:catAx>
        <c:axId val="57752137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752137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a:t>
            </a:r>
          </a:p>
        </c:rich>
      </c:tx>
      <c:layout>
        <c:manualLayout>
          <c:xMode val="edge"/>
          <c:yMode val="edge"/>
          <c:x val="0.3128755174259934"/>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 1'!$A$17:$A$24</c:f>
              <c:strCache>
                <c:ptCount val="8"/>
                <c:pt idx="0">
                  <c:v>2019 F</c:v>
                </c:pt>
                <c:pt idx="1">
                  <c:v>2020 W</c:v>
                </c:pt>
                <c:pt idx="2">
                  <c:v>2020 F</c:v>
                </c:pt>
                <c:pt idx="3">
                  <c:v>2021 W</c:v>
                </c:pt>
                <c:pt idx="4">
                  <c:v>2021 F</c:v>
                </c:pt>
                <c:pt idx="5">
                  <c:v>2022 W</c:v>
                </c:pt>
                <c:pt idx="6">
                  <c:v>2022 F</c:v>
                </c:pt>
                <c:pt idx="7">
                  <c:v>2023 W</c:v>
                </c:pt>
              </c:strCache>
            </c:strRef>
          </c:cat>
          <c:val>
            <c:numRef>
              <c:f>'ACCT # 1'!$B$17:$B$24</c:f>
              <c:numCache>
                <c:formatCode>0%</c:formatCode>
                <c:ptCount val="8"/>
                <c:pt idx="0">
                  <c:v>0.67020000000000002</c:v>
                </c:pt>
                <c:pt idx="1">
                  <c:v>0.7</c:v>
                </c:pt>
                <c:pt idx="2">
                  <c:v>0.55000000000000004</c:v>
                </c:pt>
                <c:pt idx="3">
                  <c:v>0.75</c:v>
                </c:pt>
                <c:pt idx="4">
                  <c:v>0.84</c:v>
                </c:pt>
                <c:pt idx="5">
                  <c:v>0.70383333333333331</c:v>
                </c:pt>
                <c:pt idx="6">
                  <c:v>0.76219999999999999</c:v>
                </c:pt>
                <c:pt idx="7">
                  <c:v>0.70599999999999996</c:v>
                </c:pt>
              </c:numCache>
            </c:numRef>
          </c:val>
          <c:extLst>
            <c:ext xmlns:c16="http://schemas.microsoft.com/office/drawing/2014/chart" uri="{C3380CC4-5D6E-409C-BE32-E72D297353CC}">
              <c16:uniqueId val="{00000001-AA28-4A9D-A1A7-766CD4D77479}"/>
            </c:ext>
          </c:extLst>
        </c:ser>
        <c:dLbls>
          <c:showLegendKey val="0"/>
          <c:showVal val="0"/>
          <c:showCatName val="0"/>
          <c:showSerName val="0"/>
          <c:showPercent val="0"/>
          <c:showBubbleSize val="0"/>
        </c:dLbls>
        <c:gapWidth val="150"/>
        <c:axId val="499289048"/>
        <c:axId val="1"/>
      </c:barChart>
      <c:catAx>
        <c:axId val="499289048"/>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28904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a:t>
            </a:r>
          </a:p>
        </c:rich>
      </c:tx>
      <c:layout>
        <c:manualLayout>
          <c:xMode val="edge"/>
          <c:yMode val="edge"/>
          <c:x val="0.3128755174259934"/>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 1-1'!$A$14:$A$21</c:f>
              <c:strCache>
                <c:ptCount val="8"/>
                <c:pt idx="0">
                  <c:v>2019 F</c:v>
                </c:pt>
                <c:pt idx="1">
                  <c:v>2020 W</c:v>
                </c:pt>
                <c:pt idx="2">
                  <c:v>2020 F</c:v>
                </c:pt>
                <c:pt idx="3">
                  <c:v>2021 W</c:v>
                </c:pt>
                <c:pt idx="4">
                  <c:v>2021 F</c:v>
                </c:pt>
                <c:pt idx="5">
                  <c:v>2022 W</c:v>
                </c:pt>
                <c:pt idx="6">
                  <c:v>2022 F</c:v>
                </c:pt>
                <c:pt idx="7">
                  <c:v>2023 W</c:v>
                </c:pt>
              </c:strCache>
            </c:strRef>
          </c:cat>
          <c:val>
            <c:numRef>
              <c:f>'ACCT # 1-1'!$B$14:$B$21</c:f>
              <c:numCache>
                <c:formatCode>0%</c:formatCode>
                <c:ptCount val="8"/>
                <c:pt idx="0">
                  <c:v>0.67020000000000002</c:v>
                </c:pt>
                <c:pt idx="1">
                  <c:v>0.7</c:v>
                </c:pt>
                <c:pt idx="2">
                  <c:v>0.55000000000000004</c:v>
                </c:pt>
                <c:pt idx="3">
                  <c:v>0.75</c:v>
                </c:pt>
                <c:pt idx="4">
                  <c:v>0.83666666666666667</c:v>
                </c:pt>
                <c:pt idx="5">
                  <c:v>0.60460000000000003</c:v>
                </c:pt>
                <c:pt idx="6">
                  <c:v>0.82179999999999997</c:v>
                </c:pt>
                <c:pt idx="7">
                  <c:v>0.82</c:v>
                </c:pt>
              </c:numCache>
            </c:numRef>
          </c:val>
          <c:extLst>
            <c:ext xmlns:c16="http://schemas.microsoft.com/office/drawing/2014/chart" uri="{C3380CC4-5D6E-409C-BE32-E72D297353CC}">
              <c16:uniqueId val="{00000001-E486-4D2B-96D0-FF886B415086}"/>
            </c:ext>
          </c:extLst>
        </c:ser>
        <c:dLbls>
          <c:showLegendKey val="0"/>
          <c:showVal val="0"/>
          <c:showCatName val="0"/>
          <c:showSerName val="0"/>
          <c:showPercent val="0"/>
          <c:showBubbleSize val="0"/>
        </c:dLbls>
        <c:gapWidth val="150"/>
        <c:axId val="499284784"/>
        <c:axId val="1"/>
      </c:barChart>
      <c:catAx>
        <c:axId val="49928478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28478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a:t>
            </a:r>
          </a:p>
        </c:rich>
      </c:tx>
      <c:layout>
        <c:manualLayout>
          <c:xMode val="edge"/>
          <c:yMode val="edge"/>
          <c:x val="0.3128755174259934"/>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#1-2'!$A$14:$A$16</c:f>
              <c:strCache>
                <c:ptCount val="3"/>
                <c:pt idx="0">
                  <c:v>2022 W</c:v>
                </c:pt>
                <c:pt idx="1">
                  <c:v>2022 F</c:v>
                </c:pt>
                <c:pt idx="2">
                  <c:v>2023 W</c:v>
                </c:pt>
              </c:strCache>
            </c:strRef>
          </c:cat>
          <c:val>
            <c:numRef>
              <c:f>'ACCT #1-2'!$B$14:$B$16</c:f>
              <c:numCache>
                <c:formatCode>0%</c:formatCode>
                <c:ptCount val="3"/>
                <c:pt idx="0">
                  <c:v>0.72389999999999999</c:v>
                </c:pt>
                <c:pt idx="1">
                  <c:v>0.70630000000000004</c:v>
                </c:pt>
                <c:pt idx="2">
                  <c:v>0.79200000000000004</c:v>
                </c:pt>
              </c:numCache>
            </c:numRef>
          </c:val>
          <c:extLst>
            <c:ext xmlns:c16="http://schemas.microsoft.com/office/drawing/2014/chart" uri="{C3380CC4-5D6E-409C-BE32-E72D297353CC}">
              <c16:uniqueId val="{00000001-EF67-4CDD-BF41-722E2A9169E7}"/>
            </c:ext>
          </c:extLst>
        </c:ser>
        <c:dLbls>
          <c:showLegendKey val="0"/>
          <c:showVal val="0"/>
          <c:showCatName val="0"/>
          <c:showSerName val="0"/>
          <c:showPercent val="0"/>
          <c:showBubbleSize val="0"/>
        </c:dLbls>
        <c:gapWidth val="150"/>
        <c:axId val="499285112"/>
        <c:axId val="1"/>
      </c:barChart>
      <c:catAx>
        <c:axId val="49928511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28511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a:t>
            </a:r>
          </a:p>
        </c:rich>
      </c:tx>
      <c:layout>
        <c:manualLayout>
          <c:xMode val="edge"/>
          <c:yMode val="edge"/>
          <c:x val="0.3128755174259934"/>
          <c:y val="3.7939173687205181E-2"/>
        </c:manualLayout>
      </c:layout>
      <c:overlay val="0"/>
    </c:title>
    <c:autoTitleDeleted val="0"/>
    <c:plotArea>
      <c:layout/>
      <c:barChart>
        <c:barDir val="col"/>
        <c:grouping val="clustered"/>
        <c:varyColors val="0"/>
        <c:ser>
          <c:idx val="0"/>
          <c:order val="0"/>
          <c:tx>
            <c:strRef>
              <c:f>'ACCT #1-3'!$B$12</c:f>
              <c:strCache>
                <c:ptCount val="1"/>
              </c:strCache>
            </c:strRef>
          </c:tx>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extLst>
                <c:ext xmlns:c15="http://schemas.microsoft.com/office/drawing/2012/chart" uri="{02D57815-91ED-43cb-92C2-25804820EDAC}">
                  <c15:fullRef>
                    <c15:sqref>'ACCT #1-3'!$A$13:$A$16</c15:sqref>
                  </c15:fullRef>
                </c:ext>
              </c:extLst>
              <c:f>'ACCT #1-3'!$A$14:$A$16</c:f>
              <c:strCache>
                <c:ptCount val="3"/>
                <c:pt idx="0">
                  <c:v>2022 W</c:v>
                </c:pt>
                <c:pt idx="1">
                  <c:v>2022 F</c:v>
                </c:pt>
                <c:pt idx="2">
                  <c:v>2023 W</c:v>
                </c:pt>
              </c:strCache>
            </c:strRef>
          </c:cat>
          <c:val>
            <c:numRef>
              <c:extLst>
                <c:ext xmlns:c15="http://schemas.microsoft.com/office/drawing/2012/chart" uri="{02D57815-91ED-43cb-92C2-25804820EDAC}">
                  <c15:fullRef>
                    <c15:sqref>'ACCT #1-3'!$B$13:$B$16</c15:sqref>
                  </c15:fullRef>
                </c:ext>
              </c:extLst>
              <c:f>'ACCT #1-3'!$B$14:$B$16</c:f>
              <c:numCache>
                <c:formatCode>0%</c:formatCode>
                <c:ptCount val="3"/>
                <c:pt idx="0">
                  <c:v>0.78299999999999992</c:v>
                </c:pt>
                <c:pt idx="1">
                  <c:v>0.57999999999999996</c:v>
                </c:pt>
                <c:pt idx="2">
                  <c:v>0.59219999999999995</c:v>
                </c:pt>
              </c:numCache>
            </c:numRef>
          </c:val>
          <c:extLst>
            <c:ext xmlns:c16="http://schemas.microsoft.com/office/drawing/2014/chart" uri="{C3380CC4-5D6E-409C-BE32-E72D297353CC}">
              <c16:uniqueId val="{00000001-E16F-4F7E-A3F1-DCF2104A0659}"/>
            </c:ext>
          </c:extLst>
        </c:ser>
        <c:dLbls>
          <c:showLegendKey val="0"/>
          <c:showVal val="0"/>
          <c:showCatName val="0"/>
          <c:showSerName val="0"/>
          <c:showPercent val="0"/>
          <c:showBubbleSize val="0"/>
        </c:dLbls>
        <c:gapWidth val="150"/>
        <c:axId val="499297576"/>
        <c:axId val="1"/>
      </c:barChart>
      <c:catAx>
        <c:axId val="49929757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General" sourceLinked="1"/>
        <c:majorTickMark val="out"/>
        <c:minorTickMark val="none"/>
        <c:tickLblPos val="nextTo"/>
        <c:txPr>
          <a:bodyPr/>
          <a:lstStyle/>
          <a:p>
            <a:pPr>
              <a:defRPr b="1" baseline="0">
                <a:latin typeface="Garamond" panose="02020404030301010803" pitchFamily="18" charset="0"/>
              </a:defRPr>
            </a:pPr>
            <a:endParaRPr lang="en-US"/>
          </a:p>
        </c:txPr>
        <c:crossAx val="49929757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a:t>
            </a:r>
          </a:p>
        </c:rich>
      </c:tx>
      <c:layout>
        <c:manualLayout>
          <c:xMode val="edge"/>
          <c:yMode val="edge"/>
          <c:x val="0.31287564485473801"/>
          <c:y val="3.7939173687205181E-2"/>
        </c:manualLayout>
      </c:layout>
      <c:overlay val="0"/>
    </c:title>
    <c:autoTitleDeleted val="0"/>
    <c:plotArea>
      <c:layout/>
      <c:barChart>
        <c:barDir val="col"/>
        <c:grouping val="clustered"/>
        <c:varyColors val="0"/>
        <c:ser>
          <c:idx val="0"/>
          <c:order val="0"/>
          <c:tx>
            <c:strRef>
              <c:f>'ACCT #2'!$B$11</c:f>
              <c:strCache>
                <c:ptCount val="1"/>
              </c:strCache>
            </c:strRef>
          </c:tx>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extLst>
                <c:ext xmlns:c15="http://schemas.microsoft.com/office/drawing/2012/chart" uri="{02D57815-91ED-43cb-92C2-25804820EDAC}">
                  <c15:fullRef>
                    <c15:sqref>'ACCT #2'!$A$12:$A$20</c15:sqref>
                  </c15:fullRef>
                </c:ext>
              </c:extLst>
              <c:f>'ACCT #2'!$A$13:$A$20</c:f>
              <c:strCache>
                <c:ptCount val="8"/>
                <c:pt idx="0">
                  <c:v>2019 F</c:v>
                </c:pt>
                <c:pt idx="1">
                  <c:v>2020 W</c:v>
                </c:pt>
                <c:pt idx="2">
                  <c:v>2020 F</c:v>
                </c:pt>
                <c:pt idx="3">
                  <c:v>2021 W</c:v>
                </c:pt>
                <c:pt idx="4">
                  <c:v>2021 F</c:v>
                </c:pt>
                <c:pt idx="5">
                  <c:v>2022 W</c:v>
                </c:pt>
                <c:pt idx="6">
                  <c:v>2022 F</c:v>
                </c:pt>
                <c:pt idx="7">
                  <c:v>2023 W</c:v>
                </c:pt>
              </c:strCache>
            </c:strRef>
          </c:cat>
          <c:val>
            <c:numRef>
              <c:extLst>
                <c:ext xmlns:c15="http://schemas.microsoft.com/office/drawing/2012/chart" uri="{02D57815-91ED-43cb-92C2-25804820EDAC}">
                  <c15:fullRef>
                    <c15:sqref>'ACCT #2'!$B$12:$B$20</c15:sqref>
                  </c15:fullRef>
                </c:ext>
              </c:extLst>
              <c:f>'ACCT #2'!$B$13:$B$20</c:f>
              <c:numCache>
                <c:formatCode>0%</c:formatCode>
                <c:ptCount val="8"/>
                <c:pt idx="0">
                  <c:v>0.70799999999999996</c:v>
                </c:pt>
                <c:pt idx="1">
                  <c:v>0.60719999999999996</c:v>
                </c:pt>
                <c:pt idx="2">
                  <c:v>0.59</c:v>
                </c:pt>
                <c:pt idx="3">
                  <c:v>0.64</c:v>
                </c:pt>
                <c:pt idx="4">
                  <c:v>0.72400000000000009</c:v>
                </c:pt>
                <c:pt idx="5">
                  <c:v>0.80475833333333335</c:v>
                </c:pt>
                <c:pt idx="6">
                  <c:v>0.70789999999999997</c:v>
                </c:pt>
                <c:pt idx="7">
                  <c:v>0.69289999999999996</c:v>
                </c:pt>
              </c:numCache>
            </c:numRef>
          </c:val>
          <c:extLst>
            <c:ext xmlns:c16="http://schemas.microsoft.com/office/drawing/2014/chart" uri="{C3380CC4-5D6E-409C-BE32-E72D297353CC}">
              <c16:uniqueId val="{00000001-700D-44B4-A8C4-C27E3A62E41E}"/>
            </c:ext>
          </c:extLst>
        </c:ser>
        <c:dLbls>
          <c:showLegendKey val="0"/>
          <c:showVal val="0"/>
          <c:showCatName val="0"/>
          <c:showSerName val="0"/>
          <c:showPercent val="0"/>
          <c:showBubbleSize val="0"/>
        </c:dLbls>
        <c:gapWidth val="150"/>
        <c:axId val="499299216"/>
        <c:axId val="1"/>
      </c:barChart>
      <c:catAx>
        <c:axId val="49929921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General" sourceLinked="1"/>
        <c:majorTickMark val="out"/>
        <c:minorTickMark val="none"/>
        <c:tickLblPos val="nextTo"/>
        <c:txPr>
          <a:bodyPr/>
          <a:lstStyle/>
          <a:p>
            <a:pPr>
              <a:defRPr b="1" baseline="0">
                <a:latin typeface="Garamond" panose="02020404030301010803" pitchFamily="18" charset="0"/>
              </a:defRPr>
            </a:pPr>
            <a:endParaRPr lang="en-US"/>
          </a:p>
        </c:txPr>
        <c:crossAx val="49929921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a:t>
            </a:r>
          </a:p>
        </c:rich>
      </c:tx>
      <c:layout>
        <c:manualLayout>
          <c:xMode val="edge"/>
          <c:yMode val="edge"/>
          <c:x val="0.31287564485473801"/>
          <c:y val="3.793914195305025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#2-1'!$A$14:$A$21</c:f>
              <c:strCache>
                <c:ptCount val="8"/>
                <c:pt idx="0">
                  <c:v>2019 F</c:v>
                </c:pt>
                <c:pt idx="1">
                  <c:v>2020 W</c:v>
                </c:pt>
                <c:pt idx="2">
                  <c:v>2020 F</c:v>
                </c:pt>
                <c:pt idx="3">
                  <c:v>2021 W</c:v>
                </c:pt>
                <c:pt idx="4">
                  <c:v>2021 F</c:v>
                </c:pt>
                <c:pt idx="5">
                  <c:v>2022 W</c:v>
                </c:pt>
                <c:pt idx="6">
                  <c:v>2022 F</c:v>
                </c:pt>
                <c:pt idx="7">
                  <c:v>2023 W</c:v>
                </c:pt>
              </c:strCache>
            </c:strRef>
          </c:cat>
          <c:val>
            <c:numRef>
              <c:f>'ACCT #2-1'!$B$14:$B$21</c:f>
              <c:numCache>
                <c:formatCode>0%</c:formatCode>
                <c:ptCount val="8"/>
                <c:pt idx="0">
                  <c:v>0.70799999999999996</c:v>
                </c:pt>
                <c:pt idx="1">
                  <c:v>0.60719999999999996</c:v>
                </c:pt>
                <c:pt idx="2">
                  <c:v>0.59</c:v>
                </c:pt>
                <c:pt idx="3">
                  <c:v>0.64</c:v>
                </c:pt>
                <c:pt idx="4">
                  <c:v>0.72400000000000009</c:v>
                </c:pt>
                <c:pt idx="5">
                  <c:v>0.88099999999999989</c:v>
                </c:pt>
                <c:pt idx="6">
                  <c:v>0.78</c:v>
                </c:pt>
                <c:pt idx="7">
                  <c:v>0.69389999999999996</c:v>
                </c:pt>
              </c:numCache>
            </c:numRef>
          </c:val>
          <c:extLst>
            <c:ext xmlns:c16="http://schemas.microsoft.com/office/drawing/2014/chart" uri="{C3380CC4-5D6E-409C-BE32-E72D297353CC}">
              <c16:uniqueId val="{00000001-8762-4003-B645-9E6E278E753A}"/>
            </c:ext>
          </c:extLst>
        </c:ser>
        <c:dLbls>
          <c:showLegendKey val="0"/>
          <c:showVal val="0"/>
          <c:showCatName val="0"/>
          <c:showSerName val="0"/>
          <c:showPercent val="0"/>
          <c:showBubbleSize val="0"/>
        </c:dLbls>
        <c:gapWidth val="150"/>
        <c:axId val="499294624"/>
        <c:axId val="1"/>
      </c:barChart>
      <c:catAx>
        <c:axId val="49929462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29462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a:t>
            </a:r>
          </a:p>
        </c:rich>
      </c:tx>
      <c:layout>
        <c:manualLayout>
          <c:xMode val="edge"/>
          <c:yMode val="edge"/>
          <c:x val="0.31287564485473801"/>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extLst>
                <c:ext xmlns:c15="http://schemas.microsoft.com/office/drawing/2012/chart" uri="{02D57815-91ED-43cb-92C2-25804820EDAC}">
                  <c15:fullRef>
                    <c15:sqref>'ACCT #2-2'!$A$13:$A$16</c15:sqref>
                  </c15:fullRef>
                </c:ext>
              </c:extLst>
              <c:f>'ACCT #2-2'!$A$14:$A$16</c:f>
              <c:strCache>
                <c:ptCount val="3"/>
                <c:pt idx="0">
                  <c:v>2022 W</c:v>
                </c:pt>
                <c:pt idx="1">
                  <c:v>2022 F</c:v>
                </c:pt>
                <c:pt idx="2">
                  <c:v>2023 W</c:v>
                </c:pt>
              </c:strCache>
            </c:strRef>
          </c:cat>
          <c:val>
            <c:numRef>
              <c:extLst>
                <c:ext xmlns:c15="http://schemas.microsoft.com/office/drawing/2012/chart" uri="{02D57815-91ED-43cb-92C2-25804820EDAC}">
                  <c15:fullRef>
                    <c15:sqref>'ACCT #2-2'!$B$13:$B$16</c15:sqref>
                  </c15:fullRef>
                </c:ext>
              </c:extLst>
              <c:f>'ACCT #2-2'!$B$14:$B$16</c:f>
              <c:numCache>
                <c:formatCode>0%</c:formatCode>
                <c:ptCount val="3"/>
                <c:pt idx="0">
                  <c:v>0.71900000000000008</c:v>
                </c:pt>
                <c:pt idx="1">
                  <c:v>0.68</c:v>
                </c:pt>
                <c:pt idx="2">
                  <c:v>0.72650000000000003</c:v>
                </c:pt>
              </c:numCache>
            </c:numRef>
          </c:val>
          <c:extLst>
            <c:ext xmlns:c16="http://schemas.microsoft.com/office/drawing/2014/chart" uri="{C3380CC4-5D6E-409C-BE32-E72D297353CC}">
              <c16:uniqueId val="{00000001-3FBB-4D6D-A1BE-ACEA33FF216E}"/>
            </c:ext>
          </c:extLst>
        </c:ser>
        <c:dLbls>
          <c:showLegendKey val="0"/>
          <c:showVal val="0"/>
          <c:showCatName val="0"/>
          <c:showSerName val="0"/>
          <c:showPercent val="0"/>
          <c:showBubbleSize val="0"/>
        </c:dLbls>
        <c:gapWidth val="150"/>
        <c:axId val="499301512"/>
        <c:axId val="1"/>
      </c:barChart>
      <c:catAx>
        <c:axId val="49930151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General" sourceLinked="1"/>
        <c:majorTickMark val="out"/>
        <c:minorTickMark val="none"/>
        <c:tickLblPos val="nextTo"/>
        <c:txPr>
          <a:bodyPr/>
          <a:lstStyle/>
          <a:p>
            <a:pPr>
              <a:defRPr b="1" baseline="0">
                <a:latin typeface="Garamond" panose="02020404030301010803" pitchFamily="18" charset="0"/>
              </a:defRPr>
            </a:pPr>
            <a:endParaRPr lang="en-US"/>
          </a:p>
        </c:txPr>
        <c:crossAx val="49930151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a:t>
            </a:r>
          </a:p>
        </c:rich>
      </c:tx>
      <c:layout>
        <c:manualLayout>
          <c:xMode val="edge"/>
          <c:yMode val="edge"/>
          <c:x val="0.31287564485473801"/>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#2-3'!$A$14:$A$16</c:f>
              <c:strCache>
                <c:ptCount val="3"/>
                <c:pt idx="0">
                  <c:v>2022 W</c:v>
                </c:pt>
                <c:pt idx="1">
                  <c:v>2022 F</c:v>
                </c:pt>
                <c:pt idx="2">
                  <c:v>2023 W</c:v>
                </c:pt>
              </c:strCache>
            </c:strRef>
          </c:cat>
          <c:val>
            <c:numRef>
              <c:f>'ACCT #2-3'!$B$14:$B$16</c:f>
              <c:numCache>
                <c:formatCode>0%</c:formatCode>
                <c:ptCount val="3"/>
                <c:pt idx="0">
                  <c:v>0.77903333333333336</c:v>
                </c:pt>
                <c:pt idx="1">
                  <c:v>0.52270000000000005</c:v>
                </c:pt>
                <c:pt idx="2">
                  <c:v>0.67259999999999998</c:v>
                </c:pt>
              </c:numCache>
            </c:numRef>
          </c:val>
          <c:extLst>
            <c:ext xmlns:c16="http://schemas.microsoft.com/office/drawing/2014/chart" uri="{C3380CC4-5D6E-409C-BE32-E72D297353CC}">
              <c16:uniqueId val="{00000001-4A71-4D5D-8047-B99FC98C9AEE}"/>
            </c:ext>
          </c:extLst>
        </c:ser>
        <c:dLbls>
          <c:showLegendKey val="0"/>
          <c:showVal val="0"/>
          <c:showCatName val="0"/>
          <c:showSerName val="0"/>
          <c:showPercent val="0"/>
          <c:showBubbleSize val="0"/>
        </c:dLbls>
        <c:gapWidth val="150"/>
        <c:axId val="499308072"/>
        <c:axId val="1"/>
      </c:barChart>
      <c:catAx>
        <c:axId val="49930807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0807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a:t>
            </a:r>
          </a:p>
        </c:rich>
      </c:tx>
      <c:layout>
        <c:manualLayout>
          <c:xMode val="edge"/>
          <c:yMode val="edge"/>
          <c:x val="0.31287564485473801"/>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#2-4'!$A$14:$A$16</c:f>
              <c:strCache>
                <c:ptCount val="3"/>
                <c:pt idx="0">
                  <c:v>2022 W</c:v>
                </c:pt>
                <c:pt idx="1">
                  <c:v>2022 F</c:v>
                </c:pt>
                <c:pt idx="2">
                  <c:v>2023 W</c:v>
                </c:pt>
              </c:strCache>
            </c:strRef>
          </c:cat>
          <c:val>
            <c:numRef>
              <c:f>'ACCT #2-4'!$B$14:$B$16</c:f>
              <c:numCache>
                <c:formatCode>0%</c:formatCode>
                <c:ptCount val="3"/>
                <c:pt idx="0">
                  <c:v>0.84</c:v>
                </c:pt>
                <c:pt idx="1">
                  <c:v>0.8</c:v>
                </c:pt>
                <c:pt idx="2">
                  <c:v>0.83</c:v>
                </c:pt>
              </c:numCache>
            </c:numRef>
          </c:val>
          <c:extLst>
            <c:ext xmlns:c16="http://schemas.microsoft.com/office/drawing/2014/chart" uri="{C3380CC4-5D6E-409C-BE32-E72D297353CC}">
              <c16:uniqueId val="{00000001-3E13-46DF-B4D1-6020DD316954}"/>
            </c:ext>
          </c:extLst>
        </c:ser>
        <c:dLbls>
          <c:showLegendKey val="0"/>
          <c:showVal val="0"/>
          <c:showCatName val="0"/>
          <c:showSerName val="0"/>
          <c:showPercent val="0"/>
          <c:showBubbleSize val="0"/>
        </c:dLbls>
        <c:gapWidth val="150"/>
        <c:axId val="499304464"/>
        <c:axId val="1"/>
      </c:barChart>
      <c:catAx>
        <c:axId val="49930446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044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a:t>
            </a:r>
          </a:p>
        </c:rich>
      </c:tx>
      <c:layout>
        <c:manualLayout>
          <c:xMode val="edge"/>
          <c:yMode val="edge"/>
          <c:x val="0.31287564485473801"/>
          <c:y val="3.7939173687205181E-2"/>
        </c:manualLayout>
      </c:layout>
      <c:overlay val="0"/>
    </c:title>
    <c:autoTitleDeleted val="0"/>
    <c:plotArea>
      <c:layout/>
      <c:barChart>
        <c:barDir val="col"/>
        <c:grouping val="clustered"/>
        <c:varyColors val="0"/>
        <c:ser>
          <c:idx val="0"/>
          <c:order val="0"/>
          <c:tx>
            <c:strRef>
              <c:f>'ACCT #2'!$B$11</c:f>
              <c:strCache>
                <c:ptCount val="1"/>
              </c:strCache>
            </c:strRef>
          </c:tx>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extLst>
                <c:ext xmlns:c15="http://schemas.microsoft.com/office/drawing/2012/chart" uri="{02D57815-91ED-43cb-92C2-25804820EDAC}">
                  <c15:fullRef>
                    <c15:sqref>'ACCT #2'!$A$12:$A$20</c15:sqref>
                  </c15:fullRef>
                </c:ext>
              </c:extLst>
              <c:f>'ACCT #2'!$A$13:$A$20</c:f>
              <c:strCache>
                <c:ptCount val="8"/>
                <c:pt idx="0">
                  <c:v>2019 F</c:v>
                </c:pt>
                <c:pt idx="1">
                  <c:v>2020 W</c:v>
                </c:pt>
                <c:pt idx="2">
                  <c:v>2020 F</c:v>
                </c:pt>
                <c:pt idx="3">
                  <c:v>2021 W</c:v>
                </c:pt>
                <c:pt idx="4">
                  <c:v>2021 F</c:v>
                </c:pt>
                <c:pt idx="5">
                  <c:v>2022 W</c:v>
                </c:pt>
                <c:pt idx="6">
                  <c:v>2022 F</c:v>
                </c:pt>
                <c:pt idx="7">
                  <c:v>2023 W</c:v>
                </c:pt>
              </c:strCache>
            </c:strRef>
          </c:cat>
          <c:val>
            <c:numRef>
              <c:extLst>
                <c:ext xmlns:c15="http://schemas.microsoft.com/office/drawing/2012/chart" uri="{02D57815-91ED-43cb-92C2-25804820EDAC}">
                  <c15:fullRef>
                    <c15:sqref>'ACCT #2'!$B$12:$B$20</c15:sqref>
                  </c15:fullRef>
                </c:ext>
              </c:extLst>
              <c:f>'ACCT #2'!$B$13:$B$20</c:f>
              <c:numCache>
                <c:formatCode>0%</c:formatCode>
                <c:ptCount val="8"/>
                <c:pt idx="0">
                  <c:v>0.70799999999999996</c:v>
                </c:pt>
                <c:pt idx="1">
                  <c:v>0.60719999999999996</c:v>
                </c:pt>
                <c:pt idx="2">
                  <c:v>0.59</c:v>
                </c:pt>
                <c:pt idx="3">
                  <c:v>0.64</c:v>
                </c:pt>
                <c:pt idx="4">
                  <c:v>0.72400000000000009</c:v>
                </c:pt>
                <c:pt idx="5">
                  <c:v>0.80475833333333335</c:v>
                </c:pt>
                <c:pt idx="6">
                  <c:v>0.70789999999999997</c:v>
                </c:pt>
                <c:pt idx="7">
                  <c:v>0.69289999999999996</c:v>
                </c:pt>
              </c:numCache>
            </c:numRef>
          </c:val>
          <c:extLst>
            <c:ext xmlns:c16="http://schemas.microsoft.com/office/drawing/2014/chart" uri="{C3380CC4-5D6E-409C-BE32-E72D297353CC}">
              <c16:uniqueId val="{00000001-6A11-41CD-BC62-613E30BD4826}"/>
            </c:ext>
          </c:extLst>
        </c:ser>
        <c:dLbls>
          <c:showLegendKey val="0"/>
          <c:showVal val="0"/>
          <c:showCatName val="0"/>
          <c:showSerName val="0"/>
          <c:showPercent val="0"/>
          <c:showBubbleSize val="0"/>
        </c:dLbls>
        <c:gapWidth val="150"/>
        <c:axId val="499299216"/>
        <c:axId val="1"/>
      </c:barChart>
      <c:catAx>
        <c:axId val="49929921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General" sourceLinked="1"/>
        <c:majorTickMark val="out"/>
        <c:minorTickMark val="none"/>
        <c:tickLblPos val="nextTo"/>
        <c:txPr>
          <a:bodyPr/>
          <a:lstStyle/>
          <a:p>
            <a:pPr>
              <a:defRPr b="1" baseline="0">
                <a:latin typeface="Garamond" panose="02020404030301010803" pitchFamily="18" charset="0"/>
              </a:defRPr>
            </a:pPr>
            <a:endParaRPr lang="en-US"/>
          </a:p>
        </c:txPr>
        <c:crossAx val="49929921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#3</a:t>
            </a:r>
          </a:p>
        </c:rich>
      </c:tx>
      <c:layout>
        <c:manualLayout>
          <c:xMode val="edge"/>
          <c:yMode val="edge"/>
          <c:x val="0.31287557967171198"/>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#3'!$A$14,'ACCT #3'!$A$18:$A$20)</c:f>
              <c:strCache>
                <c:ptCount val="4"/>
                <c:pt idx="0">
                  <c:v>2019 F</c:v>
                </c:pt>
                <c:pt idx="1">
                  <c:v>2021 F</c:v>
                </c:pt>
                <c:pt idx="2">
                  <c:v>2022 W</c:v>
                </c:pt>
                <c:pt idx="3">
                  <c:v>2022 F</c:v>
                </c:pt>
              </c:strCache>
            </c:strRef>
          </c:cat>
          <c:val>
            <c:numRef>
              <c:f>('ACCT #3'!$B$14,'ACCT #3'!$B$18:$B$20)</c:f>
              <c:numCache>
                <c:formatCode>0%</c:formatCode>
                <c:ptCount val="4"/>
                <c:pt idx="0">
                  <c:v>0.78</c:v>
                </c:pt>
                <c:pt idx="1">
                  <c:v>0.71730000000000005</c:v>
                </c:pt>
                <c:pt idx="2">
                  <c:v>0.81083333333333329</c:v>
                </c:pt>
                <c:pt idx="3">
                  <c:v>0.63</c:v>
                </c:pt>
              </c:numCache>
            </c:numRef>
          </c:val>
          <c:extLst>
            <c:ext xmlns:c16="http://schemas.microsoft.com/office/drawing/2014/chart" uri="{C3380CC4-5D6E-409C-BE32-E72D297353CC}">
              <c16:uniqueId val="{00000001-E692-4B83-B152-F3370A7A2CC2}"/>
            </c:ext>
          </c:extLst>
        </c:ser>
        <c:dLbls>
          <c:showLegendKey val="0"/>
          <c:showVal val="0"/>
          <c:showCatName val="0"/>
          <c:showSerName val="0"/>
          <c:showPercent val="0"/>
          <c:showBubbleSize val="0"/>
        </c:dLbls>
        <c:gapWidth val="150"/>
        <c:axId val="499306104"/>
        <c:axId val="1"/>
      </c:barChart>
      <c:catAx>
        <c:axId val="49930610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0610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#4</a:t>
            </a:r>
          </a:p>
        </c:rich>
      </c:tx>
      <c:layout>
        <c:manualLayout>
          <c:xMode val="edge"/>
          <c:yMode val="edge"/>
          <c:x val="0.31287524180584697"/>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extLst>
                <c:ext xmlns:c15="http://schemas.microsoft.com/office/drawing/2012/chart" uri="{02D57815-91ED-43cb-92C2-25804820EDAC}">
                  <c15:fullRef>
                    <c15:sqref>('ACCT #4'!$A$14,'ACCT #4'!$A$16:$A$19,'ACCT #4'!$A$19:$A$21)</c15:sqref>
                  </c15:fullRef>
                </c:ext>
              </c:extLst>
              <c:f>('ACCT #4'!$A$14,'ACCT #4'!$A$16:$A$18,'ACCT #4'!$A$19:$A$21)</c:f>
              <c:strCache>
                <c:ptCount val="7"/>
                <c:pt idx="0">
                  <c:v>2019 F</c:v>
                </c:pt>
                <c:pt idx="1">
                  <c:v>2020 F</c:v>
                </c:pt>
                <c:pt idx="2">
                  <c:v>2021 W</c:v>
                </c:pt>
                <c:pt idx="3">
                  <c:v>2021 F</c:v>
                </c:pt>
                <c:pt idx="4">
                  <c:v>2022 W</c:v>
                </c:pt>
                <c:pt idx="5">
                  <c:v>2022 F</c:v>
                </c:pt>
                <c:pt idx="6">
                  <c:v>2023 W</c:v>
                </c:pt>
              </c:strCache>
            </c:strRef>
          </c:cat>
          <c:val>
            <c:numRef>
              <c:extLst>
                <c:ext xmlns:c15="http://schemas.microsoft.com/office/drawing/2012/chart" uri="{02D57815-91ED-43cb-92C2-25804820EDAC}">
                  <c15:fullRef>
                    <c15:sqref>('ACCT #4'!$B$14,'ACCT #4'!$B$16:$B$19,'ACCT #4'!$B$19:$B$21)</c15:sqref>
                  </c15:fullRef>
                </c:ext>
              </c:extLst>
              <c:f>('ACCT #4'!$B$14,'ACCT #4'!$B$16:$B$18,'ACCT #4'!$B$19:$B$21)</c:f>
              <c:numCache>
                <c:formatCode>0%</c:formatCode>
                <c:ptCount val="7"/>
                <c:pt idx="0">
                  <c:v>0.73799999999999999</c:v>
                </c:pt>
                <c:pt idx="1">
                  <c:v>0.85699999999999998</c:v>
                </c:pt>
                <c:pt idx="2">
                  <c:v>0.79</c:v>
                </c:pt>
                <c:pt idx="3">
                  <c:v>0.75</c:v>
                </c:pt>
                <c:pt idx="4">
                  <c:v>0.79500000000000004</c:v>
                </c:pt>
                <c:pt idx="5">
                  <c:v>0.8</c:v>
                </c:pt>
                <c:pt idx="6">
                  <c:v>0.83</c:v>
                </c:pt>
              </c:numCache>
            </c:numRef>
          </c:val>
          <c:extLst>
            <c:ext xmlns:c16="http://schemas.microsoft.com/office/drawing/2014/chart" uri="{C3380CC4-5D6E-409C-BE32-E72D297353CC}">
              <c16:uniqueId val="{00000001-034E-456F-B024-251F7AF3B3D7}"/>
            </c:ext>
          </c:extLst>
        </c:ser>
        <c:dLbls>
          <c:showLegendKey val="0"/>
          <c:showVal val="0"/>
          <c:showCatName val="0"/>
          <c:showSerName val="0"/>
          <c:showPercent val="0"/>
          <c:showBubbleSize val="0"/>
        </c:dLbls>
        <c:gapWidth val="150"/>
        <c:axId val="499303152"/>
        <c:axId val="1"/>
      </c:barChart>
      <c:catAx>
        <c:axId val="49930315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0315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#5</a:t>
            </a:r>
          </a:p>
        </c:rich>
      </c:tx>
      <c:layout>
        <c:manualLayout>
          <c:xMode val="edge"/>
          <c:yMode val="edge"/>
          <c:x val="0.31287523337933276"/>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#5'!$A$15,'ACCT #5'!$A$17,'ACCT #5'!$A$18:$A$19,'ACCT #5'!$A$20:$A$21)</c:f>
              <c:strCache>
                <c:ptCount val="6"/>
                <c:pt idx="0">
                  <c:v>2020 W</c:v>
                </c:pt>
                <c:pt idx="1">
                  <c:v>2021 W</c:v>
                </c:pt>
                <c:pt idx="2">
                  <c:v>2021 F</c:v>
                </c:pt>
                <c:pt idx="3">
                  <c:v>2022 W</c:v>
                </c:pt>
                <c:pt idx="4">
                  <c:v>2022 F</c:v>
                </c:pt>
                <c:pt idx="5">
                  <c:v>2023 W</c:v>
                </c:pt>
              </c:strCache>
            </c:strRef>
          </c:cat>
          <c:val>
            <c:numRef>
              <c:f>('ACCT #5'!$B$15,'ACCT #5'!$B$17,'ACCT #5'!$B$18:$B$19,'ACCT #5'!$B$20:$B$21)</c:f>
              <c:numCache>
                <c:formatCode>0%</c:formatCode>
                <c:ptCount val="6"/>
                <c:pt idx="0">
                  <c:v>0.74</c:v>
                </c:pt>
                <c:pt idx="1">
                  <c:v>0.76</c:v>
                </c:pt>
                <c:pt idx="2">
                  <c:v>0.62</c:v>
                </c:pt>
                <c:pt idx="3">
                  <c:v>0.72499999999999998</c:v>
                </c:pt>
                <c:pt idx="4">
                  <c:v>0.70250000000000001</c:v>
                </c:pt>
                <c:pt idx="5">
                  <c:v>0.76</c:v>
                </c:pt>
              </c:numCache>
            </c:numRef>
          </c:val>
          <c:extLst>
            <c:ext xmlns:c16="http://schemas.microsoft.com/office/drawing/2014/chart" uri="{C3380CC4-5D6E-409C-BE32-E72D297353CC}">
              <c16:uniqueId val="{00000001-0290-41E7-8123-ECDC0FC0B91F}"/>
            </c:ext>
          </c:extLst>
        </c:ser>
        <c:dLbls>
          <c:showLegendKey val="0"/>
          <c:showVal val="0"/>
          <c:showCatName val="0"/>
          <c:showSerName val="0"/>
          <c:showPercent val="0"/>
          <c:showBubbleSize val="0"/>
        </c:dLbls>
        <c:gapWidth val="150"/>
        <c:axId val="499317912"/>
        <c:axId val="1"/>
      </c:barChart>
      <c:catAx>
        <c:axId val="49931791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1791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#6</a:t>
            </a:r>
          </a:p>
        </c:rich>
      </c:tx>
      <c:layout>
        <c:manualLayout>
          <c:xMode val="edge"/>
          <c:yMode val="edge"/>
          <c:x val="0.31287564485473801"/>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#6'!$A$14:$A$21</c:f>
              <c:strCache>
                <c:ptCount val="8"/>
                <c:pt idx="0">
                  <c:v>2019 F</c:v>
                </c:pt>
                <c:pt idx="1">
                  <c:v>2020 W</c:v>
                </c:pt>
                <c:pt idx="2">
                  <c:v>2020 F</c:v>
                </c:pt>
                <c:pt idx="3">
                  <c:v>2021 W</c:v>
                </c:pt>
                <c:pt idx="4">
                  <c:v>2021 F</c:v>
                </c:pt>
                <c:pt idx="5">
                  <c:v>2022 W</c:v>
                </c:pt>
                <c:pt idx="6">
                  <c:v>2022 F</c:v>
                </c:pt>
                <c:pt idx="7">
                  <c:v>2023 W</c:v>
                </c:pt>
              </c:strCache>
            </c:strRef>
          </c:cat>
          <c:val>
            <c:numRef>
              <c:f>'ACCT #6'!$B$14:$B$21</c:f>
              <c:numCache>
                <c:formatCode>0%</c:formatCode>
                <c:ptCount val="8"/>
                <c:pt idx="0">
                  <c:v>0.74</c:v>
                </c:pt>
                <c:pt idx="1">
                  <c:v>0.77490000000000003</c:v>
                </c:pt>
                <c:pt idx="2">
                  <c:v>0.79620000000000002</c:v>
                </c:pt>
                <c:pt idx="3">
                  <c:v>0.8</c:v>
                </c:pt>
                <c:pt idx="4">
                  <c:v>0.87</c:v>
                </c:pt>
                <c:pt idx="5">
                  <c:v>0.82015000000000005</c:v>
                </c:pt>
                <c:pt idx="6">
                  <c:v>0.92</c:v>
                </c:pt>
                <c:pt idx="7">
                  <c:v>0.82</c:v>
                </c:pt>
              </c:numCache>
            </c:numRef>
          </c:val>
          <c:extLst>
            <c:ext xmlns:c16="http://schemas.microsoft.com/office/drawing/2014/chart" uri="{C3380CC4-5D6E-409C-BE32-E72D297353CC}">
              <c16:uniqueId val="{00000001-4E26-4A4B-B2F2-E520708CE5A3}"/>
            </c:ext>
          </c:extLst>
        </c:ser>
        <c:dLbls>
          <c:showLegendKey val="0"/>
          <c:showVal val="0"/>
          <c:showCatName val="0"/>
          <c:showSerName val="0"/>
          <c:showPercent val="0"/>
          <c:showBubbleSize val="0"/>
        </c:dLbls>
        <c:gapWidth val="150"/>
        <c:axId val="499319552"/>
        <c:axId val="1"/>
      </c:barChart>
      <c:catAx>
        <c:axId val="49931955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1955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#1</a:t>
            </a:r>
          </a:p>
        </c:rich>
      </c:tx>
      <c:layout>
        <c:manualLayout>
          <c:xMode val="edge"/>
          <c:yMode val="edge"/>
          <c:x val="0.38016188096248449"/>
          <c:y val="4.268164431664471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('FIN #1'!$A$15,'FIN #1'!$A$17,'FIN #1'!$A$19,'FIN #1'!$A$21)</c:f>
              <c:strCache>
                <c:ptCount val="4"/>
                <c:pt idx="0">
                  <c:v>2020 W</c:v>
                </c:pt>
                <c:pt idx="1">
                  <c:v>2021 W</c:v>
                </c:pt>
                <c:pt idx="2">
                  <c:v>2022 W</c:v>
                </c:pt>
                <c:pt idx="3">
                  <c:v>2023 W</c:v>
                </c:pt>
              </c:strCache>
            </c:strRef>
          </c:cat>
          <c:val>
            <c:numRef>
              <c:f>('FIN #1'!$B$15,'FIN #1'!$B$17,'FIN #1'!$B$19,'FIN #1'!$B$21)</c:f>
              <c:numCache>
                <c:formatCode>0%</c:formatCode>
                <c:ptCount val="4"/>
                <c:pt idx="0">
                  <c:v>0.51</c:v>
                </c:pt>
                <c:pt idx="1">
                  <c:v>0.67400000000000004</c:v>
                </c:pt>
                <c:pt idx="2">
                  <c:v>0.74</c:v>
                </c:pt>
                <c:pt idx="3">
                  <c:v>0.90900000000000003</c:v>
                </c:pt>
              </c:numCache>
            </c:numRef>
          </c:val>
          <c:extLst>
            <c:ext xmlns:c16="http://schemas.microsoft.com/office/drawing/2014/chart" uri="{C3380CC4-5D6E-409C-BE32-E72D297353CC}">
              <c16:uniqueId val="{00000001-EEEC-461A-87E7-7C775F819FCC}"/>
            </c:ext>
          </c:extLst>
        </c:ser>
        <c:dLbls>
          <c:showLegendKey val="0"/>
          <c:showVal val="0"/>
          <c:showCatName val="0"/>
          <c:showSerName val="0"/>
          <c:showPercent val="0"/>
          <c:showBubbleSize val="0"/>
        </c:dLbls>
        <c:gapWidth val="150"/>
        <c:axId val="446944352"/>
        <c:axId val="1"/>
      </c:barChart>
      <c:catAx>
        <c:axId val="44694435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94435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#2</a:t>
            </a:r>
          </a:p>
        </c:rich>
      </c:tx>
      <c:layout>
        <c:manualLayout>
          <c:xMode val="edge"/>
          <c:yMode val="edge"/>
          <c:x val="0.3667044912799074"/>
          <c:y val="4.2681839427605797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('FIN #2'!$A$14,'FIN #2'!$A$16,'FIN #2'!$A$18,'FIN #2'!$A$20)</c:f>
              <c:strCache>
                <c:ptCount val="4"/>
                <c:pt idx="0">
                  <c:v>2019 F</c:v>
                </c:pt>
                <c:pt idx="1">
                  <c:v>2020 F</c:v>
                </c:pt>
                <c:pt idx="2">
                  <c:v>2021 F</c:v>
                </c:pt>
                <c:pt idx="3">
                  <c:v>2022 F</c:v>
                </c:pt>
              </c:strCache>
            </c:strRef>
          </c:cat>
          <c:val>
            <c:numRef>
              <c:f>('FIN #2'!$B$14,'FIN #2'!$B$16,'FIN #2'!$B$18,'FIN #2'!$B$20)</c:f>
              <c:numCache>
                <c:formatCode>0%</c:formatCode>
                <c:ptCount val="4"/>
                <c:pt idx="0">
                  <c:v>0.82</c:v>
                </c:pt>
                <c:pt idx="1">
                  <c:v>0.84199999999999997</c:v>
                </c:pt>
                <c:pt idx="2">
                  <c:v>0.77</c:v>
                </c:pt>
                <c:pt idx="3">
                  <c:v>0.7</c:v>
                </c:pt>
              </c:numCache>
            </c:numRef>
          </c:val>
          <c:extLst>
            <c:ext xmlns:c16="http://schemas.microsoft.com/office/drawing/2014/chart" uri="{C3380CC4-5D6E-409C-BE32-E72D297353CC}">
              <c16:uniqueId val="{00000001-652C-4123-8A3F-70C0EC02803C}"/>
            </c:ext>
          </c:extLst>
        </c:ser>
        <c:dLbls>
          <c:showLegendKey val="0"/>
          <c:showVal val="0"/>
          <c:showCatName val="0"/>
          <c:showSerName val="0"/>
          <c:showPercent val="0"/>
          <c:showBubbleSize val="0"/>
        </c:dLbls>
        <c:gapWidth val="150"/>
        <c:axId val="446946648"/>
        <c:axId val="1"/>
      </c:barChart>
      <c:catAx>
        <c:axId val="446946648"/>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94664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#3</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('FIN #3'!$A$14,'FIN #3'!$A$16,'FIN #3'!$A$18,'FIN #3'!$A$20)</c:f>
              <c:strCache>
                <c:ptCount val="4"/>
                <c:pt idx="0">
                  <c:v>2019 F</c:v>
                </c:pt>
                <c:pt idx="1">
                  <c:v>2020 F</c:v>
                </c:pt>
                <c:pt idx="2">
                  <c:v>2021 F</c:v>
                </c:pt>
                <c:pt idx="3">
                  <c:v>2022 F</c:v>
                </c:pt>
              </c:strCache>
            </c:strRef>
          </c:cat>
          <c:val>
            <c:numRef>
              <c:f>('FIN #3'!$B$14,'FIN #3'!$B$16,'FIN #3'!$B$18,'FIN #3'!$B$20)</c:f>
              <c:numCache>
                <c:formatCode>0%</c:formatCode>
                <c:ptCount val="4"/>
                <c:pt idx="0">
                  <c:v>0.75</c:v>
                </c:pt>
                <c:pt idx="1">
                  <c:v>0.74</c:v>
                </c:pt>
                <c:pt idx="2">
                  <c:v>0.75</c:v>
                </c:pt>
                <c:pt idx="3">
                  <c:v>0.68</c:v>
                </c:pt>
              </c:numCache>
            </c:numRef>
          </c:val>
          <c:extLst>
            <c:ext xmlns:c16="http://schemas.microsoft.com/office/drawing/2014/chart" uri="{C3380CC4-5D6E-409C-BE32-E72D297353CC}">
              <c16:uniqueId val="{00000001-EE73-430E-9646-B3B61043D9A4}"/>
            </c:ext>
          </c:extLst>
        </c:ser>
        <c:dLbls>
          <c:showLegendKey val="0"/>
          <c:showVal val="0"/>
          <c:showCatName val="0"/>
          <c:showSerName val="0"/>
          <c:showPercent val="0"/>
          <c:showBubbleSize val="0"/>
        </c:dLbls>
        <c:gapWidth val="150"/>
        <c:axId val="446948616"/>
        <c:axId val="1"/>
      </c:barChart>
      <c:catAx>
        <c:axId val="44694861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94861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PLO #1</a:t>
            </a:r>
          </a:p>
        </c:rich>
      </c:tx>
      <c:layout>
        <c:manualLayout>
          <c:xMode val="edge"/>
          <c:yMode val="edge"/>
          <c:x val="0.31287556121353094"/>
          <c:y val="3.793963254593175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#1'!$A$15,'HRM #1'!$A$17,'HRM #1'!$A$19,'HRM #1'!$A$21)</c:f>
              <c:strCache>
                <c:ptCount val="4"/>
                <c:pt idx="0">
                  <c:v>2020 W</c:v>
                </c:pt>
                <c:pt idx="1">
                  <c:v>2021 W</c:v>
                </c:pt>
                <c:pt idx="2">
                  <c:v>2022 W</c:v>
                </c:pt>
                <c:pt idx="3">
                  <c:v>2023 W</c:v>
                </c:pt>
              </c:strCache>
            </c:strRef>
          </c:cat>
          <c:val>
            <c:numRef>
              <c:f>('HRM #1'!$B$15,'HRM #1'!$B$17,'HRM #1'!$B$19,'HRM #1'!$B$21)</c:f>
              <c:numCache>
                <c:formatCode>0%</c:formatCode>
                <c:ptCount val="4"/>
                <c:pt idx="0">
                  <c:v>0.77</c:v>
                </c:pt>
                <c:pt idx="1">
                  <c:v>0.84</c:v>
                </c:pt>
                <c:pt idx="2">
                  <c:v>0.81</c:v>
                </c:pt>
                <c:pt idx="3">
                  <c:v>0.76</c:v>
                </c:pt>
              </c:numCache>
            </c:numRef>
          </c:val>
          <c:extLst>
            <c:ext xmlns:c16="http://schemas.microsoft.com/office/drawing/2014/chart" uri="{C3380CC4-5D6E-409C-BE32-E72D297353CC}">
              <c16:uniqueId val="{00000001-637A-431C-9939-31B853BD7567}"/>
            </c:ext>
          </c:extLst>
        </c:ser>
        <c:dLbls>
          <c:showLegendKey val="0"/>
          <c:showVal val="0"/>
          <c:showCatName val="0"/>
          <c:showSerName val="0"/>
          <c:showPercent val="0"/>
          <c:showBubbleSize val="0"/>
        </c:dLbls>
        <c:gapWidth val="150"/>
        <c:axId val="446790096"/>
        <c:axId val="1"/>
      </c:barChart>
      <c:catAx>
        <c:axId val="44679009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79009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#2</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#2'!$A$14,'HRM #2'!$A$16,'HRM #2'!$A$18,'HRM #2'!$A$20)</c:f>
              <c:strCache>
                <c:ptCount val="4"/>
                <c:pt idx="0">
                  <c:v>2019 F</c:v>
                </c:pt>
                <c:pt idx="1">
                  <c:v>2020 F</c:v>
                </c:pt>
                <c:pt idx="2">
                  <c:v>2021 F</c:v>
                </c:pt>
                <c:pt idx="3">
                  <c:v>2022 F</c:v>
                </c:pt>
              </c:strCache>
            </c:strRef>
          </c:cat>
          <c:val>
            <c:numRef>
              <c:f>('HRM #2'!$B$14,'HRM #2'!$B$16,'HRM #2'!$B$18,'HRM #2'!$B$20)</c:f>
              <c:numCache>
                <c:formatCode>0%</c:formatCode>
                <c:ptCount val="4"/>
                <c:pt idx="0">
                  <c:v>0.71</c:v>
                </c:pt>
                <c:pt idx="1">
                  <c:v>0.69740000000000002</c:v>
                </c:pt>
                <c:pt idx="2">
                  <c:v>0.82194999999999996</c:v>
                </c:pt>
                <c:pt idx="3">
                  <c:v>0.8306</c:v>
                </c:pt>
              </c:numCache>
            </c:numRef>
          </c:val>
          <c:extLst>
            <c:ext xmlns:c16="http://schemas.microsoft.com/office/drawing/2014/chart" uri="{C3380CC4-5D6E-409C-BE32-E72D297353CC}">
              <c16:uniqueId val="{00000001-5A31-4FE2-8A02-7BA0C2D9C667}"/>
            </c:ext>
          </c:extLst>
        </c:ser>
        <c:dLbls>
          <c:showLegendKey val="0"/>
          <c:showVal val="0"/>
          <c:showCatName val="0"/>
          <c:showSerName val="0"/>
          <c:showPercent val="0"/>
          <c:showBubbleSize val="0"/>
        </c:dLbls>
        <c:gapWidth val="150"/>
        <c:axId val="446792064"/>
        <c:axId val="1"/>
      </c:barChart>
      <c:catAx>
        <c:axId val="44679206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7920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#3</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#3'!$A$17</c:f>
              <c:strCache>
                <c:ptCount val="1"/>
                <c:pt idx="0">
                  <c:v>2021 W</c:v>
                </c:pt>
              </c:strCache>
            </c:strRef>
          </c:cat>
          <c:val>
            <c:numRef>
              <c:f>'HRM #3'!$B$17</c:f>
              <c:numCache>
                <c:formatCode>0%</c:formatCode>
                <c:ptCount val="1"/>
                <c:pt idx="0">
                  <c:v>0.86399999999999999</c:v>
                </c:pt>
              </c:numCache>
            </c:numRef>
          </c:val>
          <c:extLst>
            <c:ext xmlns:c16="http://schemas.microsoft.com/office/drawing/2014/chart" uri="{C3380CC4-5D6E-409C-BE32-E72D297353CC}">
              <c16:uniqueId val="{00000001-720F-4288-92C2-251E0014C855}"/>
            </c:ext>
          </c:extLst>
        </c:ser>
        <c:dLbls>
          <c:showLegendKey val="0"/>
          <c:showVal val="0"/>
          <c:showCatName val="0"/>
          <c:showSerName val="0"/>
          <c:showPercent val="0"/>
          <c:showBubbleSize val="0"/>
        </c:dLbls>
        <c:gapWidth val="150"/>
        <c:axId val="446787472"/>
        <c:axId val="1"/>
      </c:barChart>
      <c:catAx>
        <c:axId val="44678747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678747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#2-1</a:t>
            </a:r>
          </a:p>
        </c:rich>
      </c:tx>
      <c:layout>
        <c:manualLayout>
          <c:xMode val="edge"/>
          <c:yMode val="edge"/>
          <c:x val="0.31287564485473801"/>
          <c:y val="3.793914195305025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#2-1'!$A$14:$A$21</c:f>
              <c:strCache>
                <c:ptCount val="8"/>
                <c:pt idx="0">
                  <c:v>2019 F</c:v>
                </c:pt>
                <c:pt idx="1">
                  <c:v>2020 W</c:v>
                </c:pt>
                <c:pt idx="2">
                  <c:v>2020 F</c:v>
                </c:pt>
                <c:pt idx="3">
                  <c:v>2021 W</c:v>
                </c:pt>
                <c:pt idx="4">
                  <c:v>2021 F</c:v>
                </c:pt>
                <c:pt idx="5">
                  <c:v>2022 W</c:v>
                </c:pt>
                <c:pt idx="6">
                  <c:v>2022 F</c:v>
                </c:pt>
                <c:pt idx="7">
                  <c:v>2023 W</c:v>
                </c:pt>
              </c:strCache>
            </c:strRef>
          </c:cat>
          <c:val>
            <c:numRef>
              <c:f>'ACCT #2-1'!$B$14:$B$21</c:f>
              <c:numCache>
                <c:formatCode>0%</c:formatCode>
                <c:ptCount val="8"/>
                <c:pt idx="0">
                  <c:v>0.70799999999999996</c:v>
                </c:pt>
                <c:pt idx="1">
                  <c:v>0.60719999999999996</c:v>
                </c:pt>
                <c:pt idx="2">
                  <c:v>0.59</c:v>
                </c:pt>
                <c:pt idx="3">
                  <c:v>0.64</c:v>
                </c:pt>
                <c:pt idx="4">
                  <c:v>0.72400000000000009</c:v>
                </c:pt>
                <c:pt idx="5">
                  <c:v>0.88099999999999989</c:v>
                </c:pt>
                <c:pt idx="6">
                  <c:v>0.78</c:v>
                </c:pt>
                <c:pt idx="7">
                  <c:v>0.69389999999999996</c:v>
                </c:pt>
              </c:numCache>
            </c:numRef>
          </c:val>
          <c:extLst>
            <c:ext xmlns:c16="http://schemas.microsoft.com/office/drawing/2014/chart" uri="{C3380CC4-5D6E-409C-BE32-E72D297353CC}">
              <c16:uniqueId val="{00000001-3AC0-457D-B5BE-BD33CE7B9DB7}"/>
            </c:ext>
          </c:extLst>
        </c:ser>
        <c:dLbls>
          <c:showLegendKey val="0"/>
          <c:showVal val="0"/>
          <c:showCatName val="0"/>
          <c:showSerName val="0"/>
          <c:showPercent val="0"/>
          <c:showBubbleSize val="0"/>
        </c:dLbls>
        <c:gapWidth val="150"/>
        <c:axId val="499294624"/>
        <c:axId val="1"/>
      </c:barChart>
      <c:catAx>
        <c:axId val="49929462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29462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#3</a:t>
            </a:r>
          </a:p>
        </c:rich>
      </c:tx>
      <c:layout>
        <c:manualLayout>
          <c:xMode val="edge"/>
          <c:yMode val="edge"/>
          <c:x val="0.31287550288818272"/>
          <c:y val="3.793944770988133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extLst>
                <c:ext xmlns:c15="http://schemas.microsoft.com/office/drawing/2012/chart" uri="{02D57815-91ED-43cb-92C2-25804820EDAC}">
                  <c15:fullRef>
                    <c15:sqref>('HRM #3'!$A$17,'HRM #3'!$A$20:$A$21)</c15:sqref>
                  </c15:fullRef>
                </c:ext>
              </c:extLst>
              <c:f>('HRM #3'!$A$17,'HRM #3'!$A$21)</c:f>
              <c:strCache>
                <c:ptCount val="2"/>
                <c:pt idx="0">
                  <c:v>2021 W</c:v>
                </c:pt>
                <c:pt idx="1">
                  <c:v>2023 W</c:v>
                </c:pt>
              </c:strCache>
            </c:strRef>
          </c:cat>
          <c:val>
            <c:numRef>
              <c:extLst>
                <c:ext xmlns:c15="http://schemas.microsoft.com/office/drawing/2012/chart" uri="{02D57815-91ED-43cb-92C2-25804820EDAC}">
                  <c15:fullRef>
                    <c15:sqref>('HRM #3'!$B$17,'HRM #3'!$B$20:$B$21)</c15:sqref>
                  </c15:fullRef>
                </c:ext>
              </c:extLst>
              <c:f>('HRM #3'!$B$17,'HRM #3'!$B$21)</c:f>
              <c:numCache>
                <c:formatCode>0%</c:formatCode>
                <c:ptCount val="2"/>
                <c:pt idx="0">
                  <c:v>0.86399999999999999</c:v>
                </c:pt>
                <c:pt idx="1">
                  <c:v>0.73519999999999996</c:v>
                </c:pt>
              </c:numCache>
            </c:numRef>
          </c:val>
          <c:extLst>
            <c:ext xmlns:c16="http://schemas.microsoft.com/office/drawing/2014/chart" uri="{C3380CC4-5D6E-409C-BE32-E72D297353CC}">
              <c16:uniqueId val="{00000001-597D-4D55-B23E-328BAAE9B7B1}"/>
            </c:ext>
          </c:extLst>
        </c:ser>
        <c:dLbls>
          <c:showLegendKey val="0"/>
          <c:showVal val="0"/>
          <c:showCatName val="0"/>
          <c:showSerName val="0"/>
          <c:showPercent val="0"/>
          <c:showBubbleSize val="0"/>
        </c:dLbls>
        <c:gapWidth val="150"/>
        <c:axId val="444938920"/>
        <c:axId val="1"/>
      </c:barChart>
      <c:catAx>
        <c:axId val="44493892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493892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#4</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#4'!$A$14,'HRM #4'!$A$16,'HRM #4'!$A$18,'HRM #4'!$A$20)</c:f>
              <c:strCache>
                <c:ptCount val="4"/>
                <c:pt idx="0">
                  <c:v>2019 F</c:v>
                </c:pt>
                <c:pt idx="1">
                  <c:v>2020 F</c:v>
                </c:pt>
                <c:pt idx="2">
                  <c:v>2021 F</c:v>
                </c:pt>
                <c:pt idx="3">
                  <c:v>2022 F</c:v>
                </c:pt>
              </c:strCache>
            </c:strRef>
          </c:cat>
          <c:val>
            <c:numRef>
              <c:f>('HRM #4'!$B$14,'HRM #4'!$B$16,'HRM #4'!$B$18,'HRM #4'!$B$20)</c:f>
              <c:numCache>
                <c:formatCode>0%</c:formatCode>
                <c:ptCount val="4"/>
                <c:pt idx="0">
                  <c:v>0.78500000000000003</c:v>
                </c:pt>
                <c:pt idx="1">
                  <c:v>0.76959999999999995</c:v>
                </c:pt>
                <c:pt idx="2">
                  <c:v>0.79</c:v>
                </c:pt>
                <c:pt idx="3">
                  <c:v>0.72</c:v>
                </c:pt>
              </c:numCache>
            </c:numRef>
          </c:val>
          <c:extLst>
            <c:ext xmlns:c16="http://schemas.microsoft.com/office/drawing/2014/chart" uri="{C3380CC4-5D6E-409C-BE32-E72D297353CC}">
              <c16:uniqueId val="{00000001-7AFF-45FE-AFF2-D8BC3DEB03FB}"/>
            </c:ext>
          </c:extLst>
        </c:ser>
        <c:dLbls>
          <c:showLegendKey val="0"/>
          <c:showVal val="0"/>
          <c:showCatName val="0"/>
          <c:showSerName val="0"/>
          <c:showPercent val="0"/>
          <c:showBubbleSize val="0"/>
        </c:dLbls>
        <c:gapWidth val="150"/>
        <c:axId val="442451160"/>
        <c:axId val="1"/>
      </c:barChart>
      <c:catAx>
        <c:axId val="44245116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4245116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#5</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extLst>
                <c:ext xmlns:c15="http://schemas.microsoft.com/office/drawing/2012/chart" uri="{02D57815-91ED-43cb-92C2-25804820EDAC}">
                  <c15:fullRef>
                    <c15:sqref>('HRM #5'!$A$15,'HRM #5'!$A$17,'HRM #5'!$A$18:$A$21,'HRM #5'!$A$19,'HRM #5'!$A$21:$A$22)</c15:sqref>
                  </c15:fullRef>
                </c:ext>
              </c:extLst>
              <c:f>('HRM #5'!$A$15,'HRM #5'!$A$17,'HRM #5'!$A$20,'HRM #5'!$A$19,'HRM #5'!$A$21)</c:f>
              <c:strCache>
                <c:ptCount val="5"/>
                <c:pt idx="0">
                  <c:v>2020 W</c:v>
                </c:pt>
                <c:pt idx="1">
                  <c:v>2021 W</c:v>
                </c:pt>
                <c:pt idx="2">
                  <c:v>2022 F</c:v>
                </c:pt>
                <c:pt idx="3">
                  <c:v>2022 W</c:v>
                </c:pt>
                <c:pt idx="4">
                  <c:v>2023 W</c:v>
                </c:pt>
              </c:strCache>
            </c:strRef>
          </c:cat>
          <c:val>
            <c:numRef>
              <c:extLst>
                <c:ext xmlns:c15="http://schemas.microsoft.com/office/drawing/2012/chart" uri="{02D57815-91ED-43cb-92C2-25804820EDAC}">
                  <c15:fullRef>
                    <c15:sqref>('HRM #5'!$B$15,'HRM #5'!$B$17,'HRM #5'!$B$18:$B$21,'HRM #5'!$B$19,'HRM #5'!$B$21:$B$22)</c15:sqref>
                  </c15:fullRef>
                </c:ext>
              </c:extLst>
              <c:f>('HRM #5'!$B$15,'HRM #5'!$B$17,'HRM #5'!$B$20,'HRM #5'!$B$19,'HRM #5'!$B$21)</c:f>
              <c:numCache>
                <c:formatCode>0%</c:formatCode>
                <c:ptCount val="5"/>
                <c:pt idx="0">
                  <c:v>0.79900000000000004</c:v>
                </c:pt>
                <c:pt idx="1">
                  <c:v>0.74450000000000005</c:v>
                </c:pt>
                <c:pt idx="2">
                  <c:v>0.65</c:v>
                </c:pt>
                <c:pt idx="3">
                  <c:v>0.80500000000000005</c:v>
                </c:pt>
                <c:pt idx="4">
                  <c:v>0.75</c:v>
                </c:pt>
              </c:numCache>
            </c:numRef>
          </c:val>
          <c:extLst>
            <c:ext xmlns:c16="http://schemas.microsoft.com/office/drawing/2014/chart" uri="{C3380CC4-5D6E-409C-BE32-E72D297353CC}">
              <c16:uniqueId val="{00000001-EB13-4368-8DDD-CAC9C87316BA}"/>
            </c:ext>
          </c:extLst>
        </c:ser>
        <c:dLbls>
          <c:showLegendKey val="0"/>
          <c:showVal val="0"/>
          <c:showCatName val="0"/>
          <c:showSerName val="0"/>
          <c:showPercent val="0"/>
          <c:showBubbleSize val="0"/>
        </c:dLbls>
        <c:gapWidth val="150"/>
        <c:axId val="214855040"/>
        <c:axId val="1"/>
      </c:barChart>
      <c:catAx>
        <c:axId val="21485504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21485504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#6</a:t>
            </a:r>
          </a:p>
        </c:rich>
      </c:tx>
      <c:layout>
        <c:manualLayout>
          <c:xMode val="edge"/>
          <c:yMode val="edge"/>
          <c:x val="0.31287559055118108"/>
          <c:y val="3.793954327137678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extLst>
                <c:ext xmlns:c15="http://schemas.microsoft.com/office/drawing/2012/chart" uri="{02D57815-91ED-43cb-92C2-25804820EDAC}">
                  <c15:fullRef>
                    <c15:sqref>('HRM #6'!$A$15,'HRM #6'!$A$16:$A$21,'HRM #6'!$A$17,'HRM #6'!$A$19,'HRM #6'!$A$21)</c15:sqref>
                  </c15:fullRef>
                </c:ext>
              </c:extLst>
              <c:f>('HRM #6'!$A$15,'HRM #6'!$A$20,'HRM #6'!$A$17,'HRM #6'!$A$19,'HRM #6'!$A$21)</c:f>
              <c:strCache>
                <c:ptCount val="5"/>
                <c:pt idx="0">
                  <c:v>2020 W</c:v>
                </c:pt>
                <c:pt idx="1">
                  <c:v>2022 F</c:v>
                </c:pt>
                <c:pt idx="2">
                  <c:v>2021 W</c:v>
                </c:pt>
                <c:pt idx="3">
                  <c:v>2022 W</c:v>
                </c:pt>
                <c:pt idx="4">
                  <c:v>2023 W</c:v>
                </c:pt>
              </c:strCache>
            </c:strRef>
          </c:cat>
          <c:val>
            <c:numRef>
              <c:extLst>
                <c:ext xmlns:c15="http://schemas.microsoft.com/office/drawing/2012/chart" uri="{02D57815-91ED-43cb-92C2-25804820EDAC}">
                  <c15:fullRef>
                    <c15:sqref>('HRM #6'!$B$15,'HRM #6'!$B$16:$B$21,'HRM #6'!$B$17,'HRM #6'!$B$19,'HRM #6'!$B$21)</c15:sqref>
                  </c15:fullRef>
                </c:ext>
              </c:extLst>
              <c:f>('HRM #6'!$B$15,'HRM #6'!$B$20,'HRM #6'!$B$17,'HRM #6'!$B$19,'HRM #6'!$B$21)</c:f>
              <c:numCache>
                <c:formatCode>0%</c:formatCode>
                <c:ptCount val="5"/>
                <c:pt idx="0">
                  <c:v>0.70099999999999996</c:v>
                </c:pt>
                <c:pt idx="1">
                  <c:v>0.7</c:v>
                </c:pt>
                <c:pt idx="2">
                  <c:v>0.67949999999999999</c:v>
                </c:pt>
                <c:pt idx="3">
                  <c:v>0.69</c:v>
                </c:pt>
                <c:pt idx="4">
                  <c:v>0.74</c:v>
                </c:pt>
              </c:numCache>
            </c:numRef>
          </c:val>
          <c:extLst>
            <c:ext xmlns:c16="http://schemas.microsoft.com/office/drawing/2014/chart" uri="{C3380CC4-5D6E-409C-BE32-E72D297353CC}">
              <c16:uniqueId val="{00000001-BA05-4E41-9A30-579FF16A0B68}"/>
            </c:ext>
          </c:extLst>
        </c:ser>
        <c:dLbls>
          <c:showLegendKey val="0"/>
          <c:showVal val="0"/>
          <c:showCatName val="0"/>
          <c:showSerName val="0"/>
          <c:showPercent val="0"/>
          <c:showBubbleSize val="0"/>
        </c:dLbls>
        <c:gapWidth val="150"/>
        <c:axId val="213989224"/>
        <c:axId val="1"/>
      </c:barChart>
      <c:catAx>
        <c:axId val="21398922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21398922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 7</a:t>
            </a:r>
          </a:p>
        </c:rich>
      </c:tx>
      <c:layout>
        <c:manualLayout>
          <c:xMode val="edge"/>
          <c:yMode val="edge"/>
          <c:x val="0.31287532285555941"/>
          <c:y val="3.7939586173636422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#7'!$A$14,'HRM #7'!$A$16,'HRM #7'!$A$18,'HRM #7'!$A$20)</c:f>
              <c:strCache>
                <c:ptCount val="4"/>
                <c:pt idx="0">
                  <c:v>2019 F</c:v>
                </c:pt>
                <c:pt idx="1">
                  <c:v>2020 F</c:v>
                </c:pt>
                <c:pt idx="2">
                  <c:v>2021 F</c:v>
                </c:pt>
                <c:pt idx="3">
                  <c:v>2022 F</c:v>
                </c:pt>
              </c:strCache>
            </c:strRef>
          </c:cat>
          <c:val>
            <c:numRef>
              <c:f>('HRM #7'!$B$14,'HRM #7'!$B$16,'HRM #7'!$B$18,'HRM #7'!$B$20)</c:f>
              <c:numCache>
                <c:formatCode>0%</c:formatCode>
                <c:ptCount val="4"/>
                <c:pt idx="0">
                  <c:v>0.73299999999999998</c:v>
                </c:pt>
                <c:pt idx="1">
                  <c:v>0.73099999999999998</c:v>
                </c:pt>
                <c:pt idx="2">
                  <c:v>0.87</c:v>
                </c:pt>
                <c:pt idx="3">
                  <c:v>0.84099999999999997</c:v>
                </c:pt>
              </c:numCache>
            </c:numRef>
          </c:val>
          <c:extLst>
            <c:ext xmlns:c16="http://schemas.microsoft.com/office/drawing/2014/chart" uri="{C3380CC4-5D6E-409C-BE32-E72D297353CC}">
              <c16:uniqueId val="{00000001-E997-4A52-BEE3-6BD87C856829}"/>
            </c:ext>
          </c:extLst>
        </c:ser>
        <c:dLbls>
          <c:showLegendKey val="0"/>
          <c:showVal val="0"/>
          <c:showCatName val="0"/>
          <c:showSerName val="0"/>
          <c:showPercent val="0"/>
          <c:showBubbleSize val="0"/>
        </c:dLbls>
        <c:gapWidth val="150"/>
        <c:axId val="575209784"/>
        <c:axId val="1"/>
      </c:barChart>
      <c:catAx>
        <c:axId val="57520978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0978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 8</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tx>
            <c:strRef>
              <c:f>'HRM #8'!$B$14</c:f>
              <c:strCache>
                <c:ptCount val="1"/>
                <c:pt idx="0">
                  <c:v>N/A</c:v>
                </c:pt>
              </c:strCache>
            </c:strRef>
          </c:tx>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extLst>
                <c:ext xmlns:c15="http://schemas.microsoft.com/office/drawing/2012/chart" uri="{02D57815-91ED-43cb-92C2-25804820EDAC}">
                  <c15:fullRef>
                    <c15:sqref>('HRM #8'!$A$15:$A$21,'HRM #8'!$A$15:$A$16)</c15:sqref>
                  </c15:fullRef>
                </c:ext>
              </c:extLst>
              <c:f>('HRM #8'!$A$21,'HRM #8'!$A$15:$A$16)</c:f>
              <c:strCache>
                <c:ptCount val="3"/>
                <c:pt idx="0">
                  <c:v>2023 W</c:v>
                </c:pt>
                <c:pt idx="1">
                  <c:v>2020 W</c:v>
                </c:pt>
                <c:pt idx="2">
                  <c:v>2020 F</c:v>
                </c:pt>
              </c:strCache>
            </c:strRef>
          </c:cat>
          <c:val>
            <c:numRef>
              <c:extLst>
                <c:ext xmlns:c15="http://schemas.microsoft.com/office/drawing/2012/chart" uri="{02D57815-91ED-43cb-92C2-25804820EDAC}">
                  <c15:fullRef>
                    <c15:sqref>('HRM #8'!$B$15:$B$21,'HRM #8'!$B$15:$B$16)</c15:sqref>
                  </c15:fullRef>
                </c:ext>
              </c:extLst>
              <c:f>('HRM #8'!$B$21,'HRM #8'!$B$15:$B$16)</c:f>
              <c:numCache>
                <c:formatCode>0%</c:formatCode>
                <c:ptCount val="3"/>
                <c:pt idx="0">
                  <c:v>0.80200000000000005</c:v>
                </c:pt>
                <c:pt idx="1">
                  <c:v>0.81299999999999994</c:v>
                </c:pt>
                <c:pt idx="2">
                  <c:v>0.83399999999999996</c:v>
                </c:pt>
              </c:numCache>
            </c:numRef>
          </c:val>
          <c:extLst>
            <c:ext xmlns:c16="http://schemas.microsoft.com/office/drawing/2014/chart" uri="{C3380CC4-5D6E-409C-BE32-E72D297353CC}">
              <c16:uniqueId val="{00000001-4E61-438B-80FE-405B066B3B19}"/>
            </c:ext>
          </c:extLst>
        </c:ser>
        <c:dLbls>
          <c:showLegendKey val="0"/>
          <c:showVal val="0"/>
          <c:showCatName val="0"/>
          <c:showSerName val="0"/>
          <c:showPercent val="0"/>
          <c:showBubbleSize val="0"/>
        </c:dLbls>
        <c:gapWidth val="150"/>
        <c:axId val="575207816"/>
        <c:axId val="1"/>
      </c:barChart>
      <c:catAx>
        <c:axId val="57520781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0781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#1</a:t>
            </a:r>
          </a:p>
        </c:rich>
      </c:tx>
      <c:layout>
        <c:manualLayout>
          <c:xMode val="edge"/>
          <c:yMode val="edge"/>
          <c:x val="0.31287532285555941"/>
          <c:y val="3.7939268008165647E-2"/>
        </c:manualLayout>
      </c:layout>
      <c:overlay val="0"/>
    </c:title>
    <c:autoTitleDeleted val="0"/>
    <c:plotArea>
      <c:layout>
        <c:manualLayout>
          <c:layoutTarget val="inner"/>
          <c:xMode val="edge"/>
          <c:yMode val="edge"/>
          <c:x val="0.13903641885658685"/>
          <c:y val="0.19084047837894141"/>
          <c:w val="0.83943189406579499"/>
          <c:h val="0.69775318400356012"/>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#1'!$A$14:$A$19,'MGT #1'!$A$20:$A$21)</c:f>
              <c:strCache>
                <c:ptCount val="8"/>
                <c:pt idx="0">
                  <c:v>2019 F</c:v>
                </c:pt>
                <c:pt idx="1">
                  <c:v>2020 W</c:v>
                </c:pt>
                <c:pt idx="2">
                  <c:v>2020 F</c:v>
                </c:pt>
                <c:pt idx="3">
                  <c:v>2021 W</c:v>
                </c:pt>
                <c:pt idx="4">
                  <c:v>2021 F</c:v>
                </c:pt>
                <c:pt idx="5">
                  <c:v>2022 W</c:v>
                </c:pt>
                <c:pt idx="6">
                  <c:v>2022 F</c:v>
                </c:pt>
                <c:pt idx="7">
                  <c:v>2023 W</c:v>
                </c:pt>
              </c:strCache>
            </c:strRef>
          </c:cat>
          <c:val>
            <c:numRef>
              <c:f>('MGT #1'!$B$14:$B$19,'MGT #1'!$B$20:$B$21)</c:f>
              <c:numCache>
                <c:formatCode>0%</c:formatCode>
                <c:ptCount val="8"/>
                <c:pt idx="0">
                  <c:v>0.70940000000000003</c:v>
                </c:pt>
                <c:pt idx="1">
                  <c:v>0.71689999999999998</c:v>
                </c:pt>
                <c:pt idx="2">
                  <c:v>0.71</c:v>
                </c:pt>
                <c:pt idx="3">
                  <c:v>0.70799999999999996</c:v>
                </c:pt>
                <c:pt idx="4">
                  <c:v>0.72517500000000001</c:v>
                </c:pt>
                <c:pt idx="5">
                  <c:v>0.71061249999999998</c:v>
                </c:pt>
                <c:pt idx="6">
                  <c:v>0.67500000000000004</c:v>
                </c:pt>
                <c:pt idx="7">
                  <c:v>0.70679999999999998</c:v>
                </c:pt>
              </c:numCache>
            </c:numRef>
          </c:val>
          <c:extLst>
            <c:ext xmlns:c16="http://schemas.microsoft.com/office/drawing/2014/chart" uri="{C3380CC4-5D6E-409C-BE32-E72D297353CC}">
              <c16:uniqueId val="{00000001-A57F-43D4-9A61-53DCD627C4B1}"/>
            </c:ext>
          </c:extLst>
        </c:ser>
        <c:dLbls>
          <c:showLegendKey val="0"/>
          <c:showVal val="0"/>
          <c:showCatName val="0"/>
          <c:showSerName val="0"/>
          <c:showPercent val="0"/>
          <c:showBubbleSize val="0"/>
        </c:dLbls>
        <c:gapWidth val="150"/>
        <c:axId val="575212408"/>
        <c:axId val="1"/>
      </c:barChart>
      <c:catAx>
        <c:axId val="575212408"/>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1240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#2</a:t>
            </a:r>
          </a:p>
        </c:rich>
      </c:tx>
      <c:layout>
        <c:manualLayout>
          <c:xMode val="edge"/>
          <c:yMode val="edge"/>
          <c:x val="0.31287550288818272"/>
          <c:y val="3.793963254593175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#2'!$A$14:$A$19,'MGT #2'!$A$20:$A$21)</c:f>
              <c:strCache>
                <c:ptCount val="8"/>
                <c:pt idx="0">
                  <c:v>2019 F</c:v>
                </c:pt>
                <c:pt idx="1">
                  <c:v>2020 W</c:v>
                </c:pt>
                <c:pt idx="2">
                  <c:v>2020 F</c:v>
                </c:pt>
                <c:pt idx="3">
                  <c:v>2021 W</c:v>
                </c:pt>
                <c:pt idx="4">
                  <c:v>2021 F</c:v>
                </c:pt>
                <c:pt idx="5">
                  <c:v>2022 W</c:v>
                </c:pt>
                <c:pt idx="6">
                  <c:v>2022 F</c:v>
                </c:pt>
                <c:pt idx="7">
                  <c:v>2023 W</c:v>
                </c:pt>
              </c:strCache>
            </c:strRef>
          </c:cat>
          <c:val>
            <c:numRef>
              <c:f>('MGT #2'!$B$14:$B$19,'MGT #2'!$B$20:$B$21)</c:f>
              <c:numCache>
                <c:formatCode>0%</c:formatCode>
                <c:ptCount val="8"/>
                <c:pt idx="0">
                  <c:v>0.71499999999999997</c:v>
                </c:pt>
                <c:pt idx="1">
                  <c:v>0.69599999999999995</c:v>
                </c:pt>
                <c:pt idx="2">
                  <c:v>0.74329999999999996</c:v>
                </c:pt>
                <c:pt idx="3">
                  <c:v>0.71809999999999996</c:v>
                </c:pt>
                <c:pt idx="4">
                  <c:v>0.70745000000000002</c:v>
                </c:pt>
                <c:pt idx="5">
                  <c:v>0.745</c:v>
                </c:pt>
                <c:pt idx="6">
                  <c:v>0.72399999999999998</c:v>
                </c:pt>
                <c:pt idx="7">
                  <c:v>0.71319999999999995</c:v>
                </c:pt>
              </c:numCache>
            </c:numRef>
          </c:val>
          <c:extLst>
            <c:ext xmlns:c16="http://schemas.microsoft.com/office/drawing/2014/chart" uri="{C3380CC4-5D6E-409C-BE32-E72D297353CC}">
              <c16:uniqueId val="{00000001-B791-4F1C-B67E-F28F5A711D52}"/>
            </c:ext>
          </c:extLst>
        </c:ser>
        <c:dLbls>
          <c:showLegendKey val="0"/>
          <c:showVal val="0"/>
          <c:showCatName val="0"/>
          <c:showSerName val="0"/>
          <c:showPercent val="0"/>
          <c:showBubbleSize val="0"/>
        </c:dLbls>
        <c:gapWidth val="150"/>
        <c:axId val="575212736"/>
        <c:axId val="1"/>
      </c:barChart>
      <c:catAx>
        <c:axId val="57521273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1273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#3</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#3'!$A$14:$A$17,'MGT #3'!$A$18:$A$21)</c:f>
              <c:strCache>
                <c:ptCount val="8"/>
                <c:pt idx="0">
                  <c:v>2019 F</c:v>
                </c:pt>
                <c:pt idx="1">
                  <c:v>2020 W</c:v>
                </c:pt>
                <c:pt idx="2">
                  <c:v>2020 F</c:v>
                </c:pt>
                <c:pt idx="3">
                  <c:v>2021 W</c:v>
                </c:pt>
                <c:pt idx="4">
                  <c:v>2021 F</c:v>
                </c:pt>
                <c:pt idx="5">
                  <c:v>2022 W</c:v>
                </c:pt>
                <c:pt idx="6">
                  <c:v>2022 F</c:v>
                </c:pt>
                <c:pt idx="7">
                  <c:v>2023 W</c:v>
                </c:pt>
              </c:strCache>
            </c:strRef>
          </c:cat>
          <c:val>
            <c:numRef>
              <c:f>('MGT #3'!$B$14:$B$17,'MGT #3'!$B$18:$B$21)</c:f>
              <c:numCache>
                <c:formatCode>0%</c:formatCode>
                <c:ptCount val="8"/>
                <c:pt idx="0">
                  <c:v>0.75249999999999995</c:v>
                </c:pt>
                <c:pt idx="1">
                  <c:v>0.67669999999999997</c:v>
                </c:pt>
                <c:pt idx="2">
                  <c:v>0.6885</c:v>
                </c:pt>
                <c:pt idx="3">
                  <c:v>0.72240000000000004</c:v>
                </c:pt>
                <c:pt idx="4">
                  <c:v>0.67222499999999996</c:v>
                </c:pt>
                <c:pt idx="5">
                  <c:v>0.66833333333333333</c:v>
                </c:pt>
                <c:pt idx="6">
                  <c:v>0.78400000000000003</c:v>
                </c:pt>
                <c:pt idx="7">
                  <c:v>0.70520000000000005</c:v>
                </c:pt>
              </c:numCache>
            </c:numRef>
          </c:val>
          <c:extLst>
            <c:ext xmlns:c16="http://schemas.microsoft.com/office/drawing/2014/chart" uri="{C3380CC4-5D6E-409C-BE32-E72D297353CC}">
              <c16:uniqueId val="{00000001-F45B-4042-8A12-FD248CD488E2}"/>
            </c:ext>
          </c:extLst>
        </c:ser>
        <c:dLbls>
          <c:showLegendKey val="0"/>
          <c:showVal val="0"/>
          <c:showCatName val="0"/>
          <c:showSerName val="0"/>
          <c:showPercent val="0"/>
          <c:showBubbleSize val="0"/>
        </c:dLbls>
        <c:gapWidth val="150"/>
        <c:axId val="575225856"/>
        <c:axId val="1"/>
      </c:barChart>
      <c:catAx>
        <c:axId val="57522585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2585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#4</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#4'!$A$14:$A$19,'MGT #4'!$A$20:$A$21)</c:f>
              <c:strCache>
                <c:ptCount val="8"/>
                <c:pt idx="0">
                  <c:v>2019 F</c:v>
                </c:pt>
                <c:pt idx="1">
                  <c:v>2020 W</c:v>
                </c:pt>
                <c:pt idx="2">
                  <c:v>2020 F</c:v>
                </c:pt>
                <c:pt idx="3">
                  <c:v>2021 W</c:v>
                </c:pt>
                <c:pt idx="4">
                  <c:v>2021 F</c:v>
                </c:pt>
                <c:pt idx="5">
                  <c:v>2022 W</c:v>
                </c:pt>
                <c:pt idx="6">
                  <c:v>2022 F</c:v>
                </c:pt>
                <c:pt idx="7">
                  <c:v>2023 W</c:v>
                </c:pt>
              </c:strCache>
            </c:strRef>
          </c:cat>
          <c:val>
            <c:numRef>
              <c:f>('MGT #4'!$B$14:$B$19,'MGT #4'!$B$20:$B$21)</c:f>
              <c:numCache>
                <c:formatCode>0%</c:formatCode>
                <c:ptCount val="8"/>
                <c:pt idx="0">
                  <c:v>0.76</c:v>
                </c:pt>
                <c:pt idx="1">
                  <c:v>0.77</c:v>
                </c:pt>
                <c:pt idx="2">
                  <c:v>0.79</c:v>
                </c:pt>
                <c:pt idx="3">
                  <c:v>0.73</c:v>
                </c:pt>
                <c:pt idx="4">
                  <c:v>0.76749999999999996</c:v>
                </c:pt>
                <c:pt idx="5">
                  <c:v>0.77500000000000002</c:v>
                </c:pt>
                <c:pt idx="6">
                  <c:v>0.82</c:v>
                </c:pt>
                <c:pt idx="7">
                  <c:v>0.73</c:v>
                </c:pt>
              </c:numCache>
            </c:numRef>
          </c:val>
          <c:extLst>
            <c:ext xmlns:c16="http://schemas.microsoft.com/office/drawing/2014/chart" uri="{C3380CC4-5D6E-409C-BE32-E72D297353CC}">
              <c16:uniqueId val="{00000001-6C89-49CF-AC37-F40346724018}"/>
            </c:ext>
          </c:extLst>
        </c:ser>
        <c:dLbls>
          <c:showLegendKey val="0"/>
          <c:showVal val="0"/>
          <c:showCatName val="0"/>
          <c:showSerName val="0"/>
          <c:showPercent val="0"/>
          <c:showBubbleSize val="0"/>
        </c:dLbls>
        <c:gapWidth val="150"/>
        <c:axId val="575217984"/>
        <c:axId val="1"/>
      </c:barChart>
      <c:catAx>
        <c:axId val="57521798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1798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#2-2</a:t>
            </a:r>
          </a:p>
        </c:rich>
      </c:tx>
      <c:layout>
        <c:manualLayout>
          <c:xMode val="edge"/>
          <c:yMode val="edge"/>
          <c:x val="0.31287564485473801"/>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extLst>
                <c:ext xmlns:c15="http://schemas.microsoft.com/office/drawing/2012/chart" uri="{02D57815-91ED-43cb-92C2-25804820EDAC}">
                  <c15:fullRef>
                    <c15:sqref>'ACCT #2-2'!$A$13:$A$16</c15:sqref>
                  </c15:fullRef>
                </c:ext>
              </c:extLst>
              <c:f>'ACCT #2-2'!$A$14:$A$16</c:f>
              <c:strCache>
                <c:ptCount val="3"/>
                <c:pt idx="0">
                  <c:v>2022 W</c:v>
                </c:pt>
                <c:pt idx="1">
                  <c:v>2022 F</c:v>
                </c:pt>
                <c:pt idx="2">
                  <c:v>2023 W</c:v>
                </c:pt>
              </c:strCache>
            </c:strRef>
          </c:cat>
          <c:val>
            <c:numRef>
              <c:extLst>
                <c:ext xmlns:c15="http://schemas.microsoft.com/office/drawing/2012/chart" uri="{02D57815-91ED-43cb-92C2-25804820EDAC}">
                  <c15:fullRef>
                    <c15:sqref>'ACCT #2-2'!$B$13:$B$16</c15:sqref>
                  </c15:fullRef>
                </c:ext>
              </c:extLst>
              <c:f>'ACCT #2-2'!$B$14:$B$16</c:f>
              <c:numCache>
                <c:formatCode>0%</c:formatCode>
                <c:ptCount val="3"/>
                <c:pt idx="0">
                  <c:v>0.71900000000000008</c:v>
                </c:pt>
                <c:pt idx="1">
                  <c:v>0.68</c:v>
                </c:pt>
                <c:pt idx="2">
                  <c:v>0.72650000000000003</c:v>
                </c:pt>
              </c:numCache>
            </c:numRef>
          </c:val>
          <c:extLst>
            <c:ext xmlns:c16="http://schemas.microsoft.com/office/drawing/2014/chart" uri="{C3380CC4-5D6E-409C-BE32-E72D297353CC}">
              <c16:uniqueId val="{00000001-000F-4E22-AF78-81076891314B}"/>
            </c:ext>
          </c:extLst>
        </c:ser>
        <c:dLbls>
          <c:showLegendKey val="0"/>
          <c:showVal val="0"/>
          <c:showCatName val="0"/>
          <c:showSerName val="0"/>
          <c:showPercent val="0"/>
          <c:showBubbleSize val="0"/>
        </c:dLbls>
        <c:gapWidth val="150"/>
        <c:axId val="499301512"/>
        <c:axId val="1"/>
      </c:barChart>
      <c:catAx>
        <c:axId val="49930151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General" sourceLinked="1"/>
        <c:majorTickMark val="out"/>
        <c:minorTickMark val="none"/>
        <c:tickLblPos val="nextTo"/>
        <c:txPr>
          <a:bodyPr/>
          <a:lstStyle/>
          <a:p>
            <a:pPr>
              <a:defRPr b="1" baseline="0">
                <a:latin typeface="Garamond" panose="02020404030301010803" pitchFamily="18" charset="0"/>
              </a:defRPr>
            </a:pPr>
            <a:endParaRPr lang="en-US"/>
          </a:p>
        </c:txPr>
        <c:crossAx val="49930151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#5</a:t>
            </a:r>
          </a:p>
        </c:rich>
      </c:tx>
      <c:layout>
        <c:manualLayout>
          <c:xMode val="edge"/>
          <c:yMode val="edge"/>
          <c:x val="0.31287556121353094"/>
          <c:y val="3.793963254593175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#5'!$A$15,'MGT #5'!$A$17,'MGT #5'!$A$19,'MGT #5'!$A$21)</c:f>
              <c:strCache>
                <c:ptCount val="4"/>
                <c:pt idx="0">
                  <c:v>2020 W</c:v>
                </c:pt>
                <c:pt idx="1">
                  <c:v>2021 W</c:v>
                </c:pt>
                <c:pt idx="2">
                  <c:v>2022 W</c:v>
                </c:pt>
                <c:pt idx="3">
                  <c:v>2023 W</c:v>
                </c:pt>
              </c:strCache>
            </c:strRef>
          </c:cat>
          <c:val>
            <c:numRef>
              <c:f>('MGT #5'!$B$15,'MGT #5'!$B$17,'MGT #5'!$B$19,'MGT #5'!$B$21)</c:f>
              <c:numCache>
                <c:formatCode>0%</c:formatCode>
                <c:ptCount val="4"/>
                <c:pt idx="0">
                  <c:v>0.79679999999999995</c:v>
                </c:pt>
                <c:pt idx="1">
                  <c:v>0.7722</c:v>
                </c:pt>
                <c:pt idx="2">
                  <c:v>0.7087</c:v>
                </c:pt>
                <c:pt idx="3">
                  <c:v>0.70689999999999997</c:v>
                </c:pt>
              </c:numCache>
            </c:numRef>
          </c:val>
          <c:extLst>
            <c:ext xmlns:c16="http://schemas.microsoft.com/office/drawing/2014/chart" uri="{C3380CC4-5D6E-409C-BE32-E72D297353CC}">
              <c16:uniqueId val="{00000001-268A-43A1-9762-020EC18192A5}"/>
            </c:ext>
          </c:extLst>
        </c:ser>
        <c:dLbls>
          <c:showLegendKey val="0"/>
          <c:showVal val="0"/>
          <c:showCatName val="0"/>
          <c:showSerName val="0"/>
          <c:showPercent val="0"/>
          <c:showBubbleSize val="0"/>
        </c:dLbls>
        <c:gapWidth val="150"/>
        <c:axId val="575221920"/>
        <c:axId val="1"/>
      </c:barChart>
      <c:catAx>
        <c:axId val="57522192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2192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#1</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#1 '!$A$14:$A$19,'MKT #1 '!$A$20,'MKT #1 '!$A$20:$A$21)</c:f>
              <c:strCache>
                <c:ptCount val="9"/>
                <c:pt idx="0">
                  <c:v>2019 F</c:v>
                </c:pt>
                <c:pt idx="1">
                  <c:v>2020 W</c:v>
                </c:pt>
                <c:pt idx="2">
                  <c:v>2020 F</c:v>
                </c:pt>
                <c:pt idx="3">
                  <c:v>2021 W</c:v>
                </c:pt>
                <c:pt idx="4">
                  <c:v>2021 F</c:v>
                </c:pt>
                <c:pt idx="5">
                  <c:v>2022 W</c:v>
                </c:pt>
                <c:pt idx="6">
                  <c:v>2022 F</c:v>
                </c:pt>
                <c:pt idx="7">
                  <c:v>2022 F</c:v>
                </c:pt>
                <c:pt idx="8">
                  <c:v>2023 W</c:v>
                </c:pt>
              </c:strCache>
            </c:strRef>
          </c:cat>
          <c:val>
            <c:numRef>
              <c:f>('MKT #1 '!$B$14:$B$19,'MKT #1 '!$B$20,'MKT #1 '!$B$20:$B$21)</c:f>
              <c:numCache>
                <c:formatCode>0%</c:formatCode>
                <c:ptCount val="9"/>
                <c:pt idx="0">
                  <c:v>0.63500000000000001</c:v>
                </c:pt>
                <c:pt idx="1">
                  <c:v>0.69320000000000004</c:v>
                </c:pt>
                <c:pt idx="2">
                  <c:v>0.75180000000000002</c:v>
                </c:pt>
                <c:pt idx="3">
                  <c:v>0.78110000000000002</c:v>
                </c:pt>
                <c:pt idx="4">
                  <c:v>0.70609999999999984</c:v>
                </c:pt>
                <c:pt idx="5">
                  <c:v>0.75452727272727271</c:v>
                </c:pt>
                <c:pt idx="6">
                  <c:v>0.68600000000000005</c:v>
                </c:pt>
                <c:pt idx="7">
                  <c:v>0.68600000000000005</c:v>
                </c:pt>
                <c:pt idx="8">
                  <c:v>0.76</c:v>
                </c:pt>
              </c:numCache>
            </c:numRef>
          </c:val>
          <c:extLst>
            <c:ext xmlns:c16="http://schemas.microsoft.com/office/drawing/2014/chart" uri="{C3380CC4-5D6E-409C-BE32-E72D297353CC}">
              <c16:uniqueId val="{00000001-E2E6-4E0A-B04D-4F653F74A240}"/>
            </c:ext>
          </c:extLst>
        </c:ser>
        <c:dLbls>
          <c:showLegendKey val="0"/>
          <c:showVal val="0"/>
          <c:showCatName val="0"/>
          <c:showSerName val="0"/>
          <c:showPercent val="0"/>
          <c:showBubbleSize val="0"/>
        </c:dLbls>
        <c:gapWidth val="150"/>
        <c:axId val="575228808"/>
        <c:axId val="1"/>
      </c:barChart>
      <c:catAx>
        <c:axId val="575228808"/>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2880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#2</a:t>
            </a:r>
          </a:p>
        </c:rich>
      </c:tx>
      <c:layout>
        <c:manualLayout>
          <c:xMode val="edge"/>
          <c:yMode val="edge"/>
          <c:x val="0.31287556121353094"/>
          <c:y val="3.7939319018569784E-2"/>
        </c:manualLayout>
      </c:layout>
      <c:overlay val="0"/>
    </c:title>
    <c:autoTitleDeleted val="0"/>
    <c:plotArea>
      <c:layout>
        <c:manualLayout>
          <c:layoutTarget val="inner"/>
          <c:xMode val="edge"/>
          <c:yMode val="edge"/>
          <c:x val="9.4122330753302702E-2"/>
          <c:y val="0.18798528305236947"/>
          <c:w val="0.84000931655312028"/>
          <c:h val="0.70262402664689017"/>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#2'!$A$14:$A$19,'MKT #2'!$A$20:$A$21)</c:f>
              <c:strCache>
                <c:ptCount val="8"/>
                <c:pt idx="0">
                  <c:v>2019 F</c:v>
                </c:pt>
                <c:pt idx="1">
                  <c:v>2020 W</c:v>
                </c:pt>
                <c:pt idx="2">
                  <c:v>2020 F</c:v>
                </c:pt>
                <c:pt idx="3">
                  <c:v>2021 W</c:v>
                </c:pt>
                <c:pt idx="4">
                  <c:v>2021 F</c:v>
                </c:pt>
                <c:pt idx="5">
                  <c:v>2022 W</c:v>
                </c:pt>
                <c:pt idx="6">
                  <c:v>2022 F</c:v>
                </c:pt>
                <c:pt idx="7">
                  <c:v>2023 W</c:v>
                </c:pt>
              </c:strCache>
            </c:strRef>
          </c:cat>
          <c:val>
            <c:numRef>
              <c:f>('MKT #2'!$B$14:$B$19,'MKT #2'!$B$20:$B$21)</c:f>
              <c:numCache>
                <c:formatCode>0%</c:formatCode>
                <c:ptCount val="8"/>
                <c:pt idx="0">
                  <c:v>0.7</c:v>
                </c:pt>
                <c:pt idx="1">
                  <c:v>0.73080000000000001</c:v>
                </c:pt>
                <c:pt idx="2">
                  <c:v>0.76590000000000003</c:v>
                </c:pt>
                <c:pt idx="3">
                  <c:v>0.74170000000000003</c:v>
                </c:pt>
                <c:pt idx="4">
                  <c:v>0.81224999999999992</c:v>
                </c:pt>
                <c:pt idx="5">
                  <c:v>0.75205</c:v>
                </c:pt>
                <c:pt idx="6">
                  <c:v>0.81699999999999995</c:v>
                </c:pt>
                <c:pt idx="7">
                  <c:v>0.82809999999999995</c:v>
                </c:pt>
              </c:numCache>
            </c:numRef>
          </c:val>
          <c:extLst>
            <c:ext xmlns:c16="http://schemas.microsoft.com/office/drawing/2014/chart" uri="{C3380CC4-5D6E-409C-BE32-E72D297353CC}">
              <c16:uniqueId val="{00000001-7D75-4A05-9F7E-542F11CC97FD}"/>
            </c:ext>
          </c:extLst>
        </c:ser>
        <c:dLbls>
          <c:showLegendKey val="0"/>
          <c:showVal val="0"/>
          <c:showCatName val="0"/>
          <c:showSerName val="0"/>
          <c:showPercent val="0"/>
          <c:showBubbleSize val="0"/>
        </c:dLbls>
        <c:gapWidth val="150"/>
        <c:axId val="575229464"/>
        <c:axId val="1"/>
      </c:barChart>
      <c:catAx>
        <c:axId val="57522946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294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#3</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#3 '!$A$15:$A$16,'MKT #3 '!$A$18:$A$19,'MKT #3 '!$A$21)</c:f>
              <c:strCache>
                <c:ptCount val="5"/>
                <c:pt idx="0">
                  <c:v>2020 W</c:v>
                </c:pt>
                <c:pt idx="1">
                  <c:v>2020 F</c:v>
                </c:pt>
                <c:pt idx="2">
                  <c:v>2021 F</c:v>
                </c:pt>
                <c:pt idx="3">
                  <c:v>2022 W</c:v>
                </c:pt>
                <c:pt idx="4">
                  <c:v>2023 W</c:v>
                </c:pt>
              </c:strCache>
            </c:strRef>
          </c:cat>
          <c:val>
            <c:numRef>
              <c:f>('MKT #3 '!$B$15:$B$16,'MKT #3 '!$B$18:$B$19,'MKT #3 '!$B$21)</c:f>
              <c:numCache>
                <c:formatCode>0%</c:formatCode>
                <c:ptCount val="5"/>
                <c:pt idx="0">
                  <c:v>0.72270000000000001</c:v>
                </c:pt>
                <c:pt idx="1">
                  <c:v>0.72799999999999998</c:v>
                </c:pt>
                <c:pt idx="2">
                  <c:v>0.70950000000000002</c:v>
                </c:pt>
                <c:pt idx="3">
                  <c:v>0.75700000000000001</c:v>
                </c:pt>
                <c:pt idx="4">
                  <c:v>0.67500000000000004</c:v>
                </c:pt>
              </c:numCache>
            </c:numRef>
          </c:val>
          <c:extLst>
            <c:ext xmlns:c16="http://schemas.microsoft.com/office/drawing/2014/chart" uri="{C3380CC4-5D6E-409C-BE32-E72D297353CC}">
              <c16:uniqueId val="{00000001-5417-4F9B-97A9-FC0B9E7F9E4A}"/>
            </c:ext>
          </c:extLst>
        </c:ser>
        <c:dLbls>
          <c:showLegendKey val="0"/>
          <c:showVal val="0"/>
          <c:showCatName val="0"/>
          <c:showSerName val="0"/>
          <c:showPercent val="0"/>
          <c:showBubbleSize val="0"/>
        </c:dLbls>
        <c:gapWidth val="150"/>
        <c:axId val="575236680"/>
        <c:axId val="1"/>
      </c:barChart>
      <c:catAx>
        <c:axId val="57523668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3668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#4</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#4'!$A$15:$A$19,'MKT #4'!$A$20:$A$21)</c:f>
              <c:strCache>
                <c:ptCount val="7"/>
                <c:pt idx="0">
                  <c:v>2020 W</c:v>
                </c:pt>
                <c:pt idx="1">
                  <c:v>2020 F</c:v>
                </c:pt>
                <c:pt idx="2">
                  <c:v>2021 W</c:v>
                </c:pt>
                <c:pt idx="3">
                  <c:v>2021 F</c:v>
                </c:pt>
                <c:pt idx="4">
                  <c:v>2022 W</c:v>
                </c:pt>
                <c:pt idx="5">
                  <c:v>2022 F</c:v>
                </c:pt>
                <c:pt idx="6">
                  <c:v>2023 W</c:v>
                </c:pt>
              </c:strCache>
            </c:strRef>
          </c:cat>
          <c:val>
            <c:numRef>
              <c:f>('MKT #4'!$B$15:$B$19,'MKT #4'!$B$20:$B$21)</c:f>
              <c:numCache>
                <c:formatCode>0%</c:formatCode>
                <c:ptCount val="7"/>
                <c:pt idx="0">
                  <c:v>0.70730000000000004</c:v>
                </c:pt>
                <c:pt idx="1">
                  <c:v>0.79</c:v>
                </c:pt>
                <c:pt idx="2">
                  <c:v>0.75760000000000005</c:v>
                </c:pt>
                <c:pt idx="3">
                  <c:v>0.73530000000000006</c:v>
                </c:pt>
                <c:pt idx="4">
                  <c:v>0.72993333333333321</c:v>
                </c:pt>
                <c:pt idx="5">
                  <c:v>0.7</c:v>
                </c:pt>
                <c:pt idx="6">
                  <c:v>0.74929999999999997</c:v>
                </c:pt>
              </c:numCache>
            </c:numRef>
          </c:val>
          <c:extLst>
            <c:ext xmlns:c16="http://schemas.microsoft.com/office/drawing/2014/chart" uri="{C3380CC4-5D6E-409C-BE32-E72D297353CC}">
              <c16:uniqueId val="{00000001-C4A2-4BFC-BE46-4233117F85BC}"/>
            </c:ext>
          </c:extLst>
        </c:ser>
        <c:dLbls>
          <c:showLegendKey val="0"/>
          <c:showVal val="0"/>
          <c:showCatName val="0"/>
          <c:showSerName val="0"/>
          <c:showPercent val="0"/>
          <c:showBubbleSize val="0"/>
        </c:dLbls>
        <c:gapWidth val="150"/>
        <c:axId val="575233400"/>
        <c:axId val="1"/>
      </c:barChart>
      <c:catAx>
        <c:axId val="57523340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3340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#5</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#5'!$A$14:$A$21</c:f>
              <c:strCache>
                <c:ptCount val="8"/>
                <c:pt idx="0">
                  <c:v>2019 F</c:v>
                </c:pt>
                <c:pt idx="1">
                  <c:v>2020 W</c:v>
                </c:pt>
                <c:pt idx="2">
                  <c:v>2020 F</c:v>
                </c:pt>
                <c:pt idx="3">
                  <c:v>2021 W</c:v>
                </c:pt>
                <c:pt idx="4">
                  <c:v>2021 F</c:v>
                </c:pt>
                <c:pt idx="5">
                  <c:v>2022 W</c:v>
                </c:pt>
                <c:pt idx="6">
                  <c:v>2022 F</c:v>
                </c:pt>
                <c:pt idx="7">
                  <c:v>2023 W</c:v>
                </c:pt>
              </c:strCache>
            </c:strRef>
          </c:cat>
          <c:val>
            <c:numRef>
              <c:f>'MKT #5'!$B$14:$B$21</c:f>
              <c:numCache>
                <c:formatCode>0%</c:formatCode>
                <c:ptCount val="8"/>
                <c:pt idx="0">
                  <c:v>0.78</c:v>
                </c:pt>
                <c:pt idx="1">
                  <c:v>0.78</c:v>
                </c:pt>
                <c:pt idx="2">
                  <c:v>0.79400000000000004</c:v>
                </c:pt>
                <c:pt idx="3">
                  <c:v>0.79</c:v>
                </c:pt>
                <c:pt idx="4">
                  <c:v>0.79500000000000004</c:v>
                </c:pt>
                <c:pt idx="5">
                  <c:v>0.79500000000000004</c:v>
                </c:pt>
                <c:pt idx="6">
                  <c:v>0.83</c:v>
                </c:pt>
                <c:pt idx="7">
                  <c:v>0.82</c:v>
                </c:pt>
              </c:numCache>
            </c:numRef>
          </c:val>
          <c:extLst>
            <c:ext xmlns:c16="http://schemas.microsoft.com/office/drawing/2014/chart" uri="{C3380CC4-5D6E-409C-BE32-E72D297353CC}">
              <c16:uniqueId val="{00000001-FDBE-49AF-AEB7-1C348C03CD46}"/>
            </c:ext>
          </c:extLst>
        </c:ser>
        <c:dLbls>
          <c:showLegendKey val="0"/>
          <c:showVal val="0"/>
          <c:showCatName val="0"/>
          <c:showSerName val="0"/>
          <c:showPercent val="0"/>
          <c:showBubbleSize val="0"/>
        </c:dLbls>
        <c:gapWidth val="150"/>
        <c:axId val="575239960"/>
        <c:axId val="1"/>
      </c:barChart>
      <c:catAx>
        <c:axId val="57523996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3996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#6</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#6'!$A$15,'MKT #6'!$A$17,'MKT #6'!$A$19,'MKT #6'!$A$21)</c:f>
              <c:strCache>
                <c:ptCount val="4"/>
                <c:pt idx="0">
                  <c:v>2020 W</c:v>
                </c:pt>
                <c:pt idx="1">
                  <c:v>2021 W</c:v>
                </c:pt>
                <c:pt idx="2">
                  <c:v>2022 W</c:v>
                </c:pt>
                <c:pt idx="3">
                  <c:v>2023 W</c:v>
                </c:pt>
              </c:strCache>
            </c:strRef>
          </c:cat>
          <c:val>
            <c:numRef>
              <c:f>('MKT #6'!$B$15,'MKT #6'!$B$17,'MKT #6'!$B$19,'MKT #6'!$B$21)</c:f>
              <c:numCache>
                <c:formatCode>0%</c:formatCode>
                <c:ptCount val="4"/>
                <c:pt idx="0">
                  <c:v>0.81950000000000001</c:v>
                </c:pt>
                <c:pt idx="1">
                  <c:v>0.66500000000000004</c:v>
                </c:pt>
                <c:pt idx="2">
                  <c:v>0.81950000000000001</c:v>
                </c:pt>
                <c:pt idx="3">
                  <c:v>0.63</c:v>
                </c:pt>
              </c:numCache>
            </c:numRef>
          </c:val>
          <c:extLst>
            <c:ext xmlns:c16="http://schemas.microsoft.com/office/drawing/2014/chart" uri="{C3380CC4-5D6E-409C-BE32-E72D297353CC}">
              <c16:uniqueId val="{00000001-DAE4-4CDC-80DE-5DAC64C0271A}"/>
            </c:ext>
          </c:extLst>
        </c:ser>
        <c:dLbls>
          <c:showLegendKey val="0"/>
          <c:showVal val="0"/>
          <c:showCatName val="0"/>
          <c:showSerName val="0"/>
          <c:showPercent val="0"/>
          <c:showBubbleSize val="0"/>
        </c:dLbls>
        <c:gapWidth val="150"/>
        <c:axId val="575238976"/>
        <c:axId val="1"/>
      </c:barChart>
      <c:catAx>
        <c:axId val="57523897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3897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#7</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#7'!$A$14,'MKT #7'!$A$16,'MKT #7'!$A$18,'MKT #7'!$A$20)</c:f>
              <c:strCache>
                <c:ptCount val="4"/>
                <c:pt idx="0">
                  <c:v>2019 F</c:v>
                </c:pt>
                <c:pt idx="1">
                  <c:v>2020 F</c:v>
                </c:pt>
                <c:pt idx="2">
                  <c:v>2021 F</c:v>
                </c:pt>
                <c:pt idx="3">
                  <c:v>2022 F</c:v>
                </c:pt>
              </c:strCache>
            </c:strRef>
          </c:cat>
          <c:val>
            <c:numRef>
              <c:f>('MKT #7'!$B$14,'MKT #7'!$B$16,'MKT #7'!$B$18,'MKT #7'!$B$20)</c:f>
              <c:numCache>
                <c:formatCode>0%</c:formatCode>
                <c:ptCount val="4"/>
                <c:pt idx="0">
                  <c:v>0.83299999999999996</c:v>
                </c:pt>
                <c:pt idx="1">
                  <c:v>0.81910000000000005</c:v>
                </c:pt>
                <c:pt idx="2">
                  <c:v>0.75700000000000001</c:v>
                </c:pt>
                <c:pt idx="3">
                  <c:v>0.76</c:v>
                </c:pt>
              </c:numCache>
            </c:numRef>
          </c:val>
          <c:extLst>
            <c:ext xmlns:c16="http://schemas.microsoft.com/office/drawing/2014/chart" uri="{C3380CC4-5D6E-409C-BE32-E72D297353CC}">
              <c16:uniqueId val="{00000001-7205-46F5-9703-F75EE67D73E7}"/>
            </c:ext>
          </c:extLst>
        </c:ser>
        <c:dLbls>
          <c:showLegendKey val="0"/>
          <c:showVal val="0"/>
          <c:showCatName val="0"/>
          <c:showSerName val="0"/>
          <c:showPercent val="0"/>
          <c:showBubbleSize val="0"/>
        </c:dLbls>
        <c:gapWidth val="150"/>
        <c:axId val="575244224"/>
        <c:axId val="1"/>
      </c:barChart>
      <c:catAx>
        <c:axId val="57524422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524422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#1</a:t>
            </a:r>
          </a:p>
        </c:rich>
      </c:tx>
      <c:layout>
        <c:manualLayout>
          <c:xMode val="edge"/>
          <c:yMode val="edge"/>
          <c:x val="0.31287562137930147"/>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#1'!$A$14,'TOUR #1'!$A$16:$A$17,'TOUR #1'!$A$18:$A$19,'TOUR #1'!$A$20:$A$21)</c:f>
              <c:strCache>
                <c:ptCount val="7"/>
                <c:pt idx="0">
                  <c:v>2019 F</c:v>
                </c:pt>
                <c:pt idx="1">
                  <c:v>2020 F</c:v>
                </c:pt>
                <c:pt idx="2">
                  <c:v>2021 W</c:v>
                </c:pt>
                <c:pt idx="3">
                  <c:v>2021 F</c:v>
                </c:pt>
                <c:pt idx="4">
                  <c:v>2022 W</c:v>
                </c:pt>
                <c:pt idx="5">
                  <c:v>2022 F</c:v>
                </c:pt>
                <c:pt idx="6">
                  <c:v>2023 W</c:v>
                </c:pt>
              </c:strCache>
            </c:strRef>
          </c:cat>
          <c:val>
            <c:numRef>
              <c:f>('TOUR #1'!$B$14,'TOUR #1'!$B$16:$B$17,'TOUR #1'!$B$18:$B$19,'TOUR #1'!$B$20:$B$21)</c:f>
              <c:numCache>
                <c:formatCode>0%</c:formatCode>
                <c:ptCount val="7"/>
                <c:pt idx="0">
                  <c:v>0.75</c:v>
                </c:pt>
                <c:pt idx="1">
                  <c:v>0.75</c:v>
                </c:pt>
                <c:pt idx="2">
                  <c:v>0.7</c:v>
                </c:pt>
                <c:pt idx="3">
                  <c:v>0.71</c:v>
                </c:pt>
                <c:pt idx="4">
                  <c:v>0.8</c:v>
                </c:pt>
                <c:pt idx="5">
                  <c:v>0.78</c:v>
                </c:pt>
                <c:pt idx="6">
                  <c:v>0.79500000000000004</c:v>
                </c:pt>
              </c:numCache>
            </c:numRef>
          </c:val>
          <c:extLst>
            <c:ext xmlns:c16="http://schemas.microsoft.com/office/drawing/2014/chart" uri="{C3380CC4-5D6E-409C-BE32-E72D297353CC}">
              <c16:uniqueId val="{00000001-9E45-4E69-8A6D-36F4BD409A09}"/>
            </c:ext>
          </c:extLst>
        </c:ser>
        <c:dLbls>
          <c:showLegendKey val="0"/>
          <c:showVal val="0"/>
          <c:showCatName val="0"/>
          <c:showSerName val="0"/>
          <c:showPercent val="0"/>
          <c:showBubbleSize val="0"/>
        </c:dLbls>
        <c:gapWidth val="150"/>
        <c:axId val="577505960"/>
        <c:axId val="1"/>
      </c:barChart>
      <c:catAx>
        <c:axId val="57750596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750596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#2 - #4</a:t>
            </a:r>
          </a:p>
        </c:rich>
      </c:tx>
      <c:layout>
        <c:manualLayout>
          <c:xMode val="edge"/>
          <c:yMode val="edge"/>
          <c:x val="0.31287556121353094"/>
          <c:y val="3.793931901856978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#2 - #4'!$A$16,'TOUR #2 - #4'!$A$18,'TOUR #2 - #4'!$A$20,'TOUR #2 - #4'!$A$22)</c:f>
              <c:strCache>
                <c:ptCount val="4"/>
                <c:pt idx="0">
                  <c:v>2019 F</c:v>
                </c:pt>
                <c:pt idx="1">
                  <c:v>2020 F</c:v>
                </c:pt>
                <c:pt idx="2">
                  <c:v>2021 F</c:v>
                </c:pt>
                <c:pt idx="3">
                  <c:v>2022 F</c:v>
                </c:pt>
              </c:strCache>
            </c:strRef>
          </c:cat>
          <c:val>
            <c:numRef>
              <c:f>('TOUR #2 - #4'!$B$16,'TOUR #2 - #4'!$B$18,'TOUR #2 - #4'!$B$20,'TOUR #2 - #4'!$B$22)</c:f>
              <c:numCache>
                <c:formatCode>0%</c:formatCode>
                <c:ptCount val="4"/>
                <c:pt idx="0">
                  <c:v>0.78</c:v>
                </c:pt>
                <c:pt idx="1">
                  <c:v>0.79369999999999996</c:v>
                </c:pt>
                <c:pt idx="2">
                  <c:v>0.79</c:v>
                </c:pt>
                <c:pt idx="3">
                  <c:v>0.78920000000000001</c:v>
                </c:pt>
              </c:numCache>
            </c:numRef>
          </c:val>
          <c:extLst>
            <c:ext xmlns:c16="http://schemas.microsoft.com/office/drawing/2014/chart" uri="{C3380CC4-5D6E-409C-BE32-E72D297353CC}">
              <c16:uniqueId val="{00000001-31C9-471E-9128-32B2F60DB4DA}"/>
            </c:ext>
          </c:extLst>
        </c:ser>
        <c:dLbls>
          <c:showLegendKey val="0"/>
          <c:showVal val="0"/>
          <c:showCatName val="0"/>
          <c:showSerName val="0"/>
          <c:showPercent val="0"/>
          <c:showBubbleSize val="0"/>
        </c:dLbls>
        <c:gapWidth val="150"/>
        <c:axId val="577506616"/>
        <c:axId val="1"/>
      </c:barChart>
      <c:catAx>
        <c:axId val="57750661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750661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#2-3</a:t>
            </a:r>
          </a:p>
        </c:rich>
      </c:tx>
      <c:layout>
        <c:manualLayout>
          <c:xMode val="edge"/>
          <c:yMode val="edge"/>
          <c:x val="0.31287564485473801"/>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#2-3'!$A$14:$A$16</c:f>
              <c:strCache>
                <c:ptCount val="3"/>
                <c:pt idx="0">
                  <c:v>2022 W</c:v>
                </c:pt>
                <c:pt idx="1">
                  <c:v>2022 F</c:v>
                </c:pt>
                <c:pt idx="2">
                  <c:v>2023 W</c:v>
                </c:pt>
              </c:strCache>
            </c:strRef>
          </c:cat>
          <c:val>
            <c:numRef>
              <c:f>'ACCT #2-3'!$B$14:$B$16</c:f>
              <c:numCache>
                <c:formatCode>0%</c:formatCode>
                <c:ptCount val="3"/>
                <c:pt idx="0">
                  <c:v>0.77903333333333336</c:v>
                </c:pt>
                <c:pt idx="1">
                  <c:v>0.52270000000000005</c:v>
                </c:pt>
                <c:pt idx="2">
                  <c:v>0.67259999999999998</c:v>
                </c:pt>
              </c:numCache>
            </c:numRef>
          </c:val>
          <c:extLst>
            <c:ext xmlns:c16="http://schemas.microsoft.com/office/drawing/2014/chart" uri="{C3380CC4-5D6E-409C-BE32-E72D297353CC}">
              <c16:uniqueId val="{00000001-443D-47FC-8FDE-B384C7D592F7}"/>
            </c:ext>
          </c:extLst>
        </c:ser>
        <c:dLbls>
          <c:showLegendKey val="0"/>
          <c:showVal val="0"/>
          <c:showCatName val="0"/>
          <c:showSerName val="0"/>
          <c:showPercent val="0"/>
          <c:showBubbleSize val="0"/>
        </c:dLbls>
        <c:gapWidth val="150"/>
        <c:axId val="499308072"/>
        <c:axId val="1"/>
      </c:barChart>
      <c:catAx>
        <c:axId val="49930807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0807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#5</a:t>
            </a:r>
          </a:p>
        </c:rich>
      </c:tx>
      <c:layout>
        <c:manualLayout>
          <c:xMode val="edge"/>
          <c:yMode val="edge"/>
          <c:x val="0.31287556121353094"/>
          <c:y val="3.793909322978463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#5'!$A$17,'TOUR #5'!$A$21)</c:f>
              <c:strCache>
                <c:ptCount val="2"/>
                <c:pt idx="0">
                  <c:v>2021 W</c:v>
                </c:pt>
                <c:pt idx="1">
                  <c:v>2023 W</c:v>
                </c:pt>
              </c:strCache>
            </c:strRef>
          </c:cat>
          <c:val>
            <c:numRef>
              <c:f>('TOUR #5'!$B$17,'TOUR #5'!$B$21)</c:f>
              <c:numCache>
                <c:formatCode>0%</c:formatCode>
                <c:ptCount val="2"/>
                <c:pt idx="0">
                  <c:v>0.81</c:v>
                </c:pt>
                <c:pt idx="1">
                  <c:v>0.84499999999999997</c:v>
                </c:pt>
              </c:numCache>
            </c:numRef>
          </c:val>
          <c:extLst>
            <c:ext xmlns:c16="http://schemas.microsoft.com/office/drawing/2014/chart" uri="{C3380CC4-5D6E-409C-BE32-E72D297353CC}">
              <c16:uniqueId val="{00000001-2FF9-4DB6-A2F0-2CF1FDD5FD3A}"/>
            </c:ext>
          </c:extLst>
        </c:ser>
        <c:dLbls>
          <c:showLegendKey val="0"/>
          <c:showVal val="0"/>
          <c:showCatName val="0"/>
          <c:showSerName val="0"/>
          <c:showPercent val="0"/>
          <c:showBubbleSize val="0"/>
        </c:dLbls>
        <c:gapWidth val="150"/>
        <c:axId val="577506288"/>
        <c:axId val="1"/>
      </c:barChart>
      <c:catAx>
        <c:axId val="577506288"/>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7506288"/>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#6 - #7</a:t>
            </a:r>
          </a:p>
        </c:rich>
      </c:tx>
      <c:layout>
        <c:manualLayout>
          <c:xMode val="edge"/>
          <c:yMode val="edge"/>
          <c:x val="0.31287556121353094"/>
          <c:y val="3.7939093229784636E-2"/>
        </c:manualLayout>
      </c:layout>
      <c:overlay val="0"/>
    </c:title>
    <c:autoTitleDeleted val="0"/>
    <c:plotArea>
      <c:layout>
        <c:manualLayout>
          <c:layoutTarget val="inner"/>
          <c:xMode val="edge"/>
          <c:yMode val="edge"/>
          <c:x val="0.14121820900457951"/>
          <c:y val="0.1877650676714597"/>
          <c:w val="0.84000931655312028"/>
          <c:h val="0.70262391741459251"/>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#6 - #7'!$A$16,'TOUR #6 - #7'!$A$20)</c:f>
              <c:strCache>
                <c:ptCount val="2"/>
                <c:pt idx="0">
                  <c:v>2020 W</c:v>
                </c:pt>
                <c:pt idx="1">
                  <c:v>2022 W</c:v>
                </c:pt>
              </c:strCache>
            </c:strRef>
          </c:cat>
          <c:val>
            <c:numRef>
              <c:f>('TOUR #6 - #7'!$B$16,'TOUR #6 - #7'!$B$20)</c:f>
              <c:numCache>
                <c:formatCode>0%</c:formatCode>
                <c:ptCount val="2"/>
                <c:pt idx="0">
                  <c:v>0.81950000000000001</c:v>
                </c:pt>
                <c:pt idx="1">
                  <c:v>0.89100000000000001</c:v>
                </c:pt>
              </c:numCache>
            </c:numRef>
          </c:val>
          <c:extLst>
            <c:ext xmlns:c16="http://schemas.microsoft.com/office/drawing/2014/chart" uri="{C3380CC4-5D6E-409C-BE32-E72D297353CC}">
              <c16:uniqueId val="{00000001-0F41-408A-A0B0-09EF5F015D51}"/>
            </c:ext>
          </c:extLst>
        </c:ser>
        <c:dLbls>
          <c:showLegendKey val="0"/>
          <c:showVal val="0"/>
          <c:showCatName val="0"/>
          <c:showSerName val="0"/>
          <c:showPercent val="0"/>
          <c:showBubbleSize val="0"/>
        </c:dLbls>
        <c:gapWidth val="150"/>
        <c:axId val="577521376"/>
        <c:axId val="1"/>
      </c:barChart>
      <c:catAx>
        <c:axId val="57752137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57752137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#2-4</a:t>
            </a:r>
          </a:p>
        </c:rich>
      </c:tx>
      <c:layout>
        <c:manualLayout>
          <c:xMode val="edge"/>
          <c:yMode val="edge"/>
          <c:x val="0.31287564485473801"/>
          <c:y val="3.79391736872051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#2-4'!$A$14:$A$16</c:f>
              <c:strCache>
                <c:ptCount val="3"/>
                <c:pt idx="0">
                  <c:v>2022 W</c:v>
                </c:pt>
                <c:pt idx="1">
                  <c:v>2022 F</c:v>
                </c:pt>
                <c:pt idx="2">
                  <c:v>2023 W</c:v>
                </c:pt>
              </c:strCache>
            </c:strRef>
          </c:cat>
          <c:val>
            <c:numRef>
              <c:f>'ACCT #2-4'!$B$14:$B$16</c:f>
              <c:numCache>
                <c:formatCode>0%</c:formatCode>
                <c:ptCount val="3"/>
                <c:pt idx="0">
                  <c:v>0.84</c:v>
                </c:pt>
                <c:pt idx="1">
                  <c:v>0.8</c:v>
                </c:pt>
                <c:pt idx="2">
                  <c:v>0.83</c:v>
                </c:pt>
              </c:numCache>
            </c:numRef>
          </c:val>
          <c:extLst>
            <c:ext xmlns:c16="http://schemas.microsoft.com/office/drawing/2014/chart" uri="{C3380CC4-5D6E-409C-BE32-E72D297353CC}">
              <c16:uniqueId val="{00000001-A12E-4718-97EA-4FCEA060147F}"/>
            </c:ext>
          </c:extLst>
        </c:ser>
        <c:dLbls>
          <c:showLegendKey val="0"/>
          <c:showVal val="0"/>
          <c:showCatName val="0"/>
          <c:showSerName val="0"/>
          <c:showPercent val="0"/>
          <c:showBubbleSize val="0"/>
        </c:dLbls>
        <c:gapWidth val="150"/>
        <c:axId val="499304464"/>
        <c:axId val="1"/>
      </c:barChart>
      <c:catAx>
        <c:axId val="49930446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993044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2.xml"/><Relationship Id="rId18" Type="http://schemas.openxmlformats.org/officeDocument/2006/relationships/chart" Target="../charts/chart17.xml"/><Relationship Id="rId26" Type="http://schemas.openxmlformats.org/officeDocument/2006/relationships/chart" Target="../charts/chart25.xml"/><Relationship Id="rId39" Type="http://schemas.openxmlformats.org/officeDocument/2006/relationships/chart" Target="../charts/chart38.xml"/><Relationship Id="rId21" Type="http://schemas.openxmlformats.org/officeDocument/2006/relationships/chart" Target="../charts/chart20.xml"/><Relationship Id="rId34" Type="http://schemas.openxmlformats.org/officeDocument/2006/relationships/chart" Target="../charts/chart33.xml"/><Relationship Id="rId7" Type="http://schemas.openxmlformats.org/officeDocument/2006/relationships/chart" Target="../charts/chart6.xml"/><Relationship Id="rId2" Type="http://schemas.openxmlformats.org/officeDocument/2006/relationships/chart" Target="../charts/chart1.xml"/><Relationship Id="rId16" Type="http://schemas.openxmlformats.org/officeDocument/2006/relationships/chart" Target="../charts/chart15.xml"/><Relationship Id="rId20" Type="http://schemas.openxmlformats.org/officeDocument/2006/relationships/chart" Target="../charts/chart19.xml"/><Relationship Id="rId29" Type="http://schemas.openxmlformats.org/officeDocument/2006/relationships/chart" Target="../charts/chart28.xml"/><Relationship Id="rId41" Type="http://schemas.openxmlformats.org/officeDocument/2006/relationships/chart" Target="../charts/chart40.xml"/><Relationship Id="rId1" Type="http://schemas.openxmlformats.org/officeDocument/2006/relationships/image" Target="../media/image1.jpeg"/><Relationship Id="rId6" Type="http://schemas.openxmlformats.org/officeDocument/2006/relationships/chart" Target="../charts/chart5.xml"/><Relationship Id="rId11" Type="http://schemas.openxmlformats.org/officeDocument/2006/relationships/chart" Target="../charts/chart10.xml"/><Relationship Id="rId24" Type="http://schemas.openxmlformats.org/officeDocument/2006/relationships/chart" Target="../charts/chart23.xml"/><Relationship Id="rId32" Type="http://schemas.openxmlformats.org/officeDocument/2006/relationships/chart" Target="../charts/chart31.xml"/><Relationship Id="rId37" Type="http://schemas.openxmlformats.org/officeDocument/2006/relationships/chart" Target="../charts/chart36.xml"/><Relationship Id="rId40" Type="http://schemas.openxmlformats.org/officeDocument/2006/relationships/chart" Target="../charts/chart39.xml"/><Relationship Id="rId5" Type="http://schemas.openxmlformats.org/officeDocument/2006/relationships/chart" Target="../charts/chart4.xml"/><Relationship Id="rId15" Type="http://schemas.openxmlformats.org/officeDocument/2006/relationships/chart" Target="../charts/chart14.xml"/><Relationship Id="rId23" Type="http://schemas.openxmlformats.org/officeDocument/2006/relationships/chart" Target="../charts/chart22.xml"/><Relationship Id="rId28" Type="http://schemas.openxmlformats.org/officeDocument/2006/relationships/chart" Target="../charts/chart27.xml"/><Relationship Id="rId36" Type="http://schemas.openxmlformats.org/officeDocument/2006/relationships/chart" Target="../charts/chart35.xml"/><Relationship Id="rId10" Type="http://schemas.openxmlformats.org/officeDocument/2006/relationships/chart" Target="../charts/chart9.xml"/><Relationship Id="rId19" Type="http://schemas.openxmlformats.org/officeDocument/2006/relationships/chart" Target="../charts/chart18.xml"/><Relationship Id="rId31" Type="http://schemas.openxmlformats.org/officeDocument/2006/relationships/chart" Target="../charts/chart30.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 Id="rId22" Type="http://schemas.openxmlformats.org/officeDocument/2006/relationships/chart" Target="../charts/chart21.xml"/><Relationship Id="rId27" Type="http://schemas.openxmlformats.org/officeDocument/2006/relationships/chart" Target="../charts/chart26.xml"/><Relationship Id="rId30" Type="http://schemas.openxmlformats.org/officeDocument/2006/relationships/chart" Target="../charts/chart29.xml"/><Relationship Id="rId35" Type="http://schemas.openxmlformats.org/officeDocument/2006/relationships/chart" Target="../charts/chart34.xml"/><Relationship Id="rId8" Type="http://schemas.openxmlformats.org/officeDocument/2006/relationships/chart" Target="../charts/chart7.xml"/><Relationship Id="rId3" Type="http://schemas.openxmlformats.org/officeDocument/2006/relationships/chart" Target="../charts/chart2.xml"/><Relationship Id="rId12" Type="http://schemas.openxmlformats.org/officeDocument/2006/relationships/chart" Target="../charts/chart11.xml"/><Relationship Id="rId17" Type="http://schemas.openxmlformats.org/officeDocument/2006/relationships/chart" Target="../charts/chart16.xml"/><Relationship Id="rId25" Type="http://schemas.openxmlformats.org/officeDocument/2006/relationships/chart" Target="../charts/chart24.xml"/><Relationship Id="rId33" Type="http://schemas.openxmlformats.org/officeDocument/2006/relationships/chart" Target="../charts/chart32.xml"/><Relationship Id="rId38" Type="http://schemas.openxmlformats.org/officeDocument/2006/relationships/chart" Target="../charts/chart37.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chart" Target="../charts/chart53.xml"/><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chart" Target="../charts/chart55.xml"/><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chart" Target="../charts/chart57.xml"/><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60.xml"/><Relationship Id="rId2" Type="http://schemas.openxmlformats.org/officeDocument/2006/relationships/chart" Target="../charts/chart59.xml"/><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chart" Target="../charts/chart61.xml"/><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chart" Target="../charts/chart63.xml"/><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2" Type="http://schemas.openxmlformats.org/officeDocument/2006/relationships/chart" Target="../charts/chart73.xml"/><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2" Type="http://schemas.openxmlformats.org/officeDocument/2006/relationships/chart" Target="../charts/chart75.xml"/><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3.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2209799</xdr:colOff>
      <xdr:row>0</xdr:row>
      <xdr:rowOff>0</xdr:rowOff>
    </xdr:from>
    <xdr:to>
      <xdr:col>8</xdr:col>
      <xdr:colOff>2487341</xdr:colOff>
      <xdr:row>2</xdr:row>
      <xdr:rowOff>65313</xdr:rowOff>
    </xdr:to>
    <xdr:pic>
      <xdr:nvPicPr>
        <xdr:cNvPr id="2" name="Picture 2" descr="OSB-signature (002)">
          <a:extLst>
            <a:ext uri="{FF2B5EF4-FFF2-40B4-BE49-F238E27FC236}">
              <a16:creationId xmlns:a16="http://schemas.microsoft.com/office/drawing/2014/main" id="{F6025EFA-62D1-4FAD-8D81-EE7BB48273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16942" y="0"/>
          <a:ext cx="2487342" cy="533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106890</xdr:colOff>
      <xdr:row>4</xdr:row>
      <xdr:rowOff>42333</xdr:rowOff>
    </xdr:from>
    <xdr:to>
      <xdr:col>4</xdr:col>
      <xdr:colOff>4423832</xdr:colOff>
      <xdr:row>4</xdr:row>
      <xdr:rowOff>2783801</xdr:rowOff>
    </xdr:to>
    <xdr:graphicFrame macro="">
      <xdr:nvGraphicFramePr>
        <xdr:cNvPr id="3" name="Chart 1">
          <a:extLst>
            <a:ext uri="{FF2B5EF4-FFF2-40B4-BE49-F238E27FC236}">
              <a16:creationId xmlns:a16="http://schemas.microsoft.com/office/drawing/2014/main" id="{82353257-51AD-4C2C-90AC-806F478B5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95779</xdr:colOff>
      <xdr:row>5</xdr:row>
      <xdr:rowOff>124354</xdr:rowOff>
    </xdr:from>
    <xdr:to>
      <xdr:col>4</xdr:col>
      <xdr:colOff>4456112</xdr:colOff>
      <xdr:row>5</xdr:row>
      <xdr:rowOff>2572279</xdr:rowOff>
    </xdr:to>
    <xdr:graphicFrame macro="">
      <xdr:nvGraphicFramePr>
        <xdr:cNvPr id="4" name="Chart 1">
          <a:extLst>
            <a:ext uri="{FF2B5EF4-FFF2-40B4-BE49-F238E27FC236}">
              <a16:creationId xmlns:a16="http://schemas.microsoft.com/office/drawing/2014/main" id="{6B73399A-9534-4C9B-9599-530B62F35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625929</xdr:colOff>
      <xdr:row>6</xdr:row>
      <xdr:rowOff>117928</xdr:rowOff>
    </xdr:from>
    <xdr:to>
      <xdr:col>4</xdr:col>
      <xdr:colOff>4484709</xdr:colOff>
      <xdr:row>6</xdr:row>
      <xdr:rowOff>2837749</xdr:rowOff>
    </xdr:to>
    <xdr:graphicFrame macro="">
      <xdr:nvGraphicFramePr>
        <xdr:cNvPr id="5" name="Chart 4">
          <a:extLst>
            <a:ext uri="{FF2B5EF4-FFF2-40B4-BE49-F238E27FC236}">
              <a16:creationId xmlns:a16="http://schemas.microsoft.com/office/drawing/2014/main" id="{FC894978-811F-461D-A239-79CF1765F7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653143</xdr:colOff>
      <xdr:row>7</xdr:row>
      <xdr:rowOff>54429</xdr:rowOff>
    </xdr:from>
    <xdr:to>
      <xdr:col>4</xdr:col>
      <xdr:colOff>4526643</xdr:colOff>
      <xdr:row>7</xdr:row>
      <xdr:rowOff>2576286</xdr:rowOff>
    </xdr:to>
    <xdr:graphicFrame macro="">
      <xdr:nvGraphicFramePr>
        <xdr:cNvPr id="6" name="Chart 5">
          <a:extLst>
            <a:ext uri="{FF2B5EF4-FFF2-40B4-BE49-F238E27FC236}">
              <a16:creationId xmlns:a16="http://schemas.microsoft.com/office/drawing/2014/main" id="{432E5F7C-8DF8-4576-B7E7-26C9827ECD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553358</xdr:colOff>
      <xdr:row>8</xdr:row>
      <xdr:rowOff>117928</xdr:rowOff>
    </xdr:from>
    <xdr:to>
      <xdr:col>4</xdr:col>
      <xdr:colOff>4626429</xdr:colOff>
      <xdr:row>8</xdr:row>
      <xdr:rowOff>2972007</xdr:rowOff>
    </xdr:to>
    <xdr:graphicFrame macro="">
      <xdr:nvGraphicFramePr>
        <xdr:cNvPr id="7" name="Chart 3">
          <a:extLst>
            <a:ext uri="{FF2B5EF4-FFF2-40B4-BE49-F238E27FC236}">
              <a16:creationId xmlns:a16="http://schemas.microsoft.com/office/drawing/2014/main" id="{50DF046F-9761-4853-8779-EFAB6AF630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553358</xdr:colOff>
      <xdr:row>9</xdr:row>
      <xdr:rowOff>54428</xdr:rowOff>
    </xdr:from>
    <xdr:to>
      <xdr:col>4</xdr:col>
      <xdr:colOff>4608286</xdr:colOff>
      <xdr:row>9</xdr:row>
      <xdr:rowOff>2821214</xdr:rowOff>
    </xdr:to>
    <xdr:graphicFrame macro="">
      <xdr:nvGraphicFramePr>
        <xdr:cNvPr id="8" name="Chart 3">
          <a:extLst>
            <a:ext uri="{FF2B5EF4-FFF2-40B4-BE49-F238E27FC236}">
              <a16:creationId xmlns:a16="http://schemas.microsoft.com/office/drawing/2014/main" id="{716ABAC1-F3E9-4D9D-8A1A-B9EB21C307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526143</xdr:colOff>
      <xdr:row>10</xdr:row>
      <xdr:rowOff>63499</xdr:rowOff>
    </xdr:from>
    <xdr:to>
      <xdr:col>4</xdr:col>
      <xdr:colOff>4644571</xdr:colOff>
      <xdr:row>10</xdr:row>
      <xdr:rowOff>2708110</xdr:rowOff>
    </xdr:to>
    <xdr:graphicFrame macro="">
      <xdr:nvGraphicFramePr>
        <xdr:cNvPr id="9" name="Chart 3">
          <a:extLst>
            <a:ext uri="{FF2B5EF4-FFF2-40B4-BE49-F238E27FC236}">
              <a16:creationId xmlns:a16="http://schemas.microsoft.com/office/drawing/2014/main" id="{6C36271C-27A5-406B-9E4F-A397B2C4D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508000</xdr:colOff>
      <xdr:row>11</xdr:row>
      <xdr:rowOff>81642</xdr:rowOff>
    </xdr:from>
    <xdr:to>
      <xdr:col>4</xdr:col>
      <xdr:colOff>4680857</xdr:colOff>
      <xdr:row>11</xdr:row>
      <xdr:rowOff>2948213</xdr:rowOff>
    </xdr:to>
    <xdr:graphicFrame macro="">
      <xdr:nvGraphicFramePr>
        <xdr:cNvPr id="10" name="Chart 3">
          <a:extLst>
            <a:ext uri="{FF2B5EF4-FFF2-40B4-BE49-F238E27FC236}">
              <a16:creationId xmlns:a16="http://schemas.microsoft.com/office/drawing/2014/main" id="{2DAA114B-ED0A-409A-8F40-E81E59AF2E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498928</xdr:colOff>
      <xdr:row>12</xdr:row>
      <xdr:rowOff>72572</xdr:rowOff>
    </xdr:from>
    <xdr:to>
      <xdr:col>4</xdr:col>
      <xdr:colOff>4699000</xdr:colOff>
      <xdr:row>12</xdr:row>
      <xdr:rowOff>3048000</xdr:rowOff>
    </xdr:to>
    <xdr:graphicFrame macro="">
      <xdr:nvGraphicFramePr>
        <xdr:cNvPr id="11" name="Chart 3">
          <a:extLst>
            <a:ext uri="{FF2B5EF4-FFF2-40B4-BE49-F238E27FC236}">
              <a16:creationId xmlns:a16="http://schemas.microsoft.com/office/drawing/2014/main" id="{B82278C9-8BF9-4A59-AF12-9D2DB40E2E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480785</xdr:colOff>
      <xdr:row>13</xdr:row>
      <xdr:rowOff>63500</xdr:rowOff>
    </xdr:from>
    <xdr:to>
      <xdr:col>4</xdr:col>
      <xdr:colOff>4744357</xdr:colOff>
      <xdr:row>13</xdr:row>
      <xdr:rowOff>2821214</xdr:rowOff>
    </xdr:to>
    <xdr:graphicFrame macro="">
      <xdr:nvGraphicFramePr>
        <xdr:cNvPr id="12" name="Chart 4">
          <a:extLst>
            <a:ext uri="{FF2B5EF4-FFF2-40B4-BE49-F238E27FC236}">
              <a16:creationId xmlns:a16="http://schemas.microsoft.com/office/drawing/2014/main" id="{61C4BBF6-FF3C-4767-8130-2828E3DAD2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435428</xdr:colOff>
      <xdr:row>14</xdr:row>
      <xdr:rowOff>63500</xdr:rowOff>
    </xdr:from>
    <xdr:to>
      <xdr:col>4</xdr:col>
      <xdr:colOff>4789713</xdr:colOff>
      <xdr:row>14</xdr:row>
      <xdr:rowOff>2775857</xdr:rowOff>
    </xdr:to>
    <xdr:graphicFrame macro="">
      <xdr:nvGraphicFramePr>
        <xdr:cNvPr id="13" name="Chart 4">
          <a:extLst>
            <a:ext uri="{FF2B5EF4-FFF2-40B4-BE49-F238E27FC236}">
              <a16:creationId xmlns:a16="http://schemas.microsoft.com/office/drawing/2014/main" id="{6F908CBC-5E15-461E-B6D9-1475A0FEF4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399143</xdr:colOff>
      <xdr:row>15</xdr:row>
      <xdr:rowOff>63499</xdr:rowOff>
    </xdr:from>
    <xdr:to>
      <xdr:col>4</xdr:col>
      <xdr:colOff>4807857</xdr:colOff>
      <xdr:row>15</xdr:row>
      <xdr:rowOff>2902856</xdr:rowOff>
    </xdr:to>
    <xdr:graphicFrame macro="">
      <xdr:nvGraphicFramePr>
        <xdr:cNvPr id="14" name="Chart 4">
          <a:extLst>
            <a:ext uri="{FF2B5EF4-FFF2-40B4-BE49-F238E27FC236}">
              <a16:creationId xmlns:a16="http://schemas.microsoft.com/office/drawing/2014/main" id="{5BFB17A8-E9AB-40F4-B661-24A8BD35CD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362857</xdr:colOff>
      <xdr:row>16</xdr:row>
      <xdr:rowOff>72571</xdr:rowOff>
    </xdr:from>
    <xdr:to>
      <xdr:col>4</xdr:col>
      <xdr:colOff>4871357</xdr:colOff>
      <xdr:row>16</xdr:row>
      <xdr:rowOff>2821214</xdr:rowOff>
    </xdr:to>
    <xdr:graphicFrame macro="">
      <xdr:nvGraphicFramePr>
        <xdr:cNvPr id="15" name="Chart 4">
          <a:extLst>
            <a:ext uri="{FF2B5EF4-FFF2-40B4-BE49-F238E27FC236}">
              <a16:creationId xmlns:a16="http://schemas.microsoft.com/office/drawing/2014/main" id="{2B0D1CD4-11B9-43F4-9E3F-7746093484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98778</xdr:colOff>
      <xdr:row>17</xdr:row>
      <xdr:rowOff>84667</xdr:rowOff>
    </xdr:from>
    <xdr:to>
      <xdr:col>4</xdr:col>
      <xdr:colOff>5411611</xdr:colOff>
      <xdr:row>17</xdr:row>
      <xdr:rowOff>2963334</xdr:rowOff>
    </xdr:to>
    <xdr:graphicFrame macro="">
      <xdr:nvGraphicFramePr>
        <xdr:cNvPr id="22" name="Chart 21">
          <a:extLst>
            <a:ext uri="{FF2B5EF4-FFF2-40B4-BE49-F238E27FC236}">
              <a16:creationId xmlns:a16="http://schemas.microsoft.com/office/drawing/2014/main" id="{83585080-988B-4BF0-ABA3-96C4D1492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xdr:col>
      <xdr:colOff>112889</xdr:colOff>
      <xdr:row>18</xdr:row>
      <xdr:rowOff>56444</xdr:rowOff>
    </xdr:from>
    <xdr:to>
      <xdr:col>4</xdr:col>
      <xdr:colOff>5312833</xdr:colOff>
      <xdr:row>18</xdr:row>
      <xdr:rowOff>2998611</xdr:rowOff>
    </xdr:to>
    <xdr:graphicFrame macro="">
      <xdr:nvGraphicFramePr>
        <xdr:cNvPr id="23" name="Chart 22">
          <a:extLst>
            <a:ext uri="{FF2B5EF4-FFF2-40B4-BE49-F238E27FC236}">
              <a16:creationId xmlns:a16="http://schemas.microsoft.com/office/drawing/2014/main" id="{050565D1-518F-48F7-9F2D-4288ADFF3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105833</xdr:colOff>
      <xdr:row>19</xdr:row>
      <xdr:rowOff>70555</xdr:rowOff>
    </xdr:from>
    <xdr:to>
      <xdr:col>4</xdr:col>
      <xdr:colOff>5270500</xdr:colOff>
      <xdr:row>19</xdr:row>
      <xdr:rowOff>3175000</xdr:rowOff>
    </xdr:to>
    <xdr:graphicFrame macro="">
      <xdr:nvGraphicFramePr>
        <xdr:cNvPr id="24" name="Chart 23">
          <a:extLst>
            <a:ext uri="{FF2B5EF4-FFF2-40B4-BE49-F238E27FC236}">
              <a16:creationId xmlns:a16="http://schemas.microsoft.com/office/drawing/2014/main" id="{53159765-5033-4937-9F8D-0F95214F13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4</xdr:col>
      <xdr:colOff>0</xdr:colOff>
      <xdr:row>20</xdr:row>
      <xdr:rowOff>0</xdr:rowOff>
    </xdr:from>
    <xdr:to>
      <xdr:col>4</xdr:col>
      <xdr:colOff>4820227</xdr:colOff>
      <xdr:row>20</xdr:row>
      <xdr:rowOff>2750415</xdr:rowOff>
    </xdr:to>
    <xdr:graphicFrame macro="">
      <xdr:nvGraphicFramePr>
        <xdr:cNvPr id="25" name="Chart 24">
          <a:extLst>
            <a:ext uri="{FF2B5EF4-FFF2-40B4-BE49-F238E27FC236}">
              <a16:creationId xmlns:a16="http://schemas.microsoft.com/office/drawing/2014/main" id="{68A10C8E-564B-4940-9958-CB527AF44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xdr:col>
      <xdr:colOff>0</xdr:colOff>
      <xdr:row>21</xdr:row>
      <xdr:rowOff>0</xdr:rowOff>
    </xdr:from>
    <xdr:to>
      <xdr:col>4</xdr:col>
      <xdr:colOff>4820227</xdr:colOff>
      <xdr:row>21</xdr:row>
      <xdr:rowOff>2748395</xdr:rowOff>
    </xdr:to>
    <xdr:graphicFrame macro="">
      <xdr:nvGraphicFramePr>
        <xdr:cNvPr id="26" name="Chart 25">
          <a:extLst>
            <a:ext uri="{FF2B5EF4-FFF2-40B4-BE49-F238E27FC236}">
              <a16:creationId xmlns:a16="http://schemas.microsoft.com/office/drawing/2014/main" id="{7DD3A0ED-39B0-40CB-A252-647A95E2AE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0</xdr:colOff>
      <xdr:row>22</xdr:row>
      <xdr:rowOff>0</xdr:rowOff>
    </xdr:from>
    <xdr:to>
      <xdr:col>4</xdr:col>
      <xdr:colOff>4839277</xdr:colOff>
      <xdr:row>23</xdr:row>
      <xdr:rowOff>95764</xdr:rowOff>
    </xdr:to>
    <xdr:graphicFrame macro="">
      <xdr:nvGraphicFramePr>
        <xdr:cNvPr id="27" name="Chart 2">
          <a:extLst>
            <a:ext uri="{FF2B5EF4-FFF2-40B4-BE49-F238E27FC236}">
              <a16:creationId xmlns:a16="http://schemas.microsoft.com/office/drawing/2014/main" id="{A7D88868-5784-49EE-BD58-CA131B65F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xdr:col>
      <xdr:colOff>0</xdr:colOff>
      <xdr:row>23</xdr:row>
      <xdr:rowOff>0</xdr:rowOff>
    </xdr:from>
    <xdr:to>
      <xdr:col>4</xdr:col>
      <xdr:colOff>4820227</xdr:colOff>
      <xdr:row>23</xdr:row>
      <xdr:rowOff>2748395</xdr:rowOff>
    </xdr:to>
    <xdr:graphicFrame macro="">
      <xdr:nvGraphicFramePr>
        <xdr:cNvPr id="28" name="Chart 27">
          <a:extLst>
            <a:ext uri="{FF2B5EF4-FFF2-40B4-BE49-F238E27FC236}">
              <a16:creationId xmlns:a16="http://schemas.microsoft.com/office/drawing/2014/main" id="{16BA0C26-82C8-4E2E-975F-D02424CD7A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xdr:col>
      <xdr:colOff>0</xdr:colOff>
      <xdr:row>24</xdr:row>
      <xdr:rowOff>0</xdr:rowOff>
    </xdr:from>
    <xdr:to>
      <xdr:col>4</xdr:col>
      <xdr:colOff>4820227</xdr:colOff>
      <xdr:row>24</xdr:row>
      <xdr:rowOff>2748396</xdr:rowOff>
    </xdr:to>
    <xdr:graphicFrame macro="">
      <xdr:nvGraphicFramePr>
        <xdr:cNvPr id="29" name="Chart 28">
          <a:extLst>
            <a:ext uri="{FF2B5EF4-FFF2-40B4-BE49-F238E27FC236}">
              <a16:creationId xmlns:a16="http://schemas.microsoft.com/office/drawing/2014/main" id="{DFE62CB9-0D6E-479A-884B-0F987BA042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0</xdr:colOff>
      <xdr:row>25</xdr:row>
      <xdr:rowOff>0</xdr:rowOff>
    </xdr:from>
    <xdr:to>
      <xdr:col>4</xdr:col>
      <xdr:colOff>4819650</xdr:colOff>
      <xdr:row>25</xdr:row>
      <xdr:rowOff>2755900</xdr:rowOff>
    </xdr:to>
    <xdr:graphicFrame macro="">
      <xdr:nvGraphicFramePr>
        <xdr:cNvPr id="30" name="Chart 29">
          <a:extLst>
            <a:ext uri="{FF2B5EF4-FFF2-40B4-BE49-F238E27FC236}">
              <a16:creationId xmlns:a16="http://schemas.microsoft.com/office/drawing/2014/main" id="{18965E08-E966-4A37-A177-9EC4A5DCCC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0</xdr:colOff>
      <xdr:row>26</xdr:row>
      <xdr:rowOff>0</xdr:rowOff>
    </xdr:from>
    <xdr:to>
      <xdr:col>4</xdr:col>
      <xdr:colOff>4848225</xdr:colOff>
      <xdr:row>26</xdr:row>
      <xdr:rowOff>2705100</xdr:rowOff>
    </xdr:to>
    <xdr:graphicFrame macro="">
      <xdr:nvGraphicFramePr>
        <xdr:cNvPr id="32" name="Chart 31">
          <a:extLst>
            <a:ext uri="{FF2B5EF4-FFF2-40B4-BE49-F238E27FC236}">
              <a16:creationId xmlns:a16="http://schemas.microsoft.com/office/drawing/2014/main" id="{2C2255A5-E94A-4368-A62D-946E88D893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4</xdr:col>
      <xdr:colOff>0</xdr:colOff>
      <xdr:row>28</xdr:row>
      <xdr:rowOff>0</xdr:rowOff>
    </xdr:from>
    <xdr:to>
      <xdr:col>4</xdr:col>
      <xdr:colOff>4829752</xdr:colOff>
      <xdr:row>28</xdr:row>
      <xdr:rowOff>2750416</xdr:rowOff>
    </xdr:to>
    <xdr:graphicFrame macro="">
      <xdr:nvGraphicFramePr>
        <xdr:cNvPr id="33" name="Chart 32">
          <a:extLst>
            <a:ext uri="{FF2B5EF4-FFF2-40B4-BE49-F238E27FC236}">
              <a16:creationId xmlns:a16="http://schemas.microsoft.com/office/drawing/2014/main" id="{19210146-C15D-4966-8C7C-4871AFF0E6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4</xdr:col>
      <xdr:colOff>0</xdr:colOff>
      <xdr:row>29</xdr:row>
      <xdr:rowOff>0</xdr:rowOff>
    </xdr:from>
    <xdr:to>
      <xdr:col>4</xdr:col>
      <xdr:colOff>4839277</xdr:colOff>
      <xdr:row>29</xdr:row>
      <xdr:rowOff>2750416</xdr:rowOff>
    </xdr:to>
    <xdr:graphicFrame macro="">
      <xdr:nvGraphicFramePr>
        <xdr:cNvPr id="34" name="Chart 33">
          <a:extLst>
            <a:ext uri="{FF2B5EF4-FFF2-40B4-BE49-F238E27FC236}">
              <a16:creationId xmlns:a16="http://schemas.microsoft.com/office/drawing/2014/main" id="{D56B0D42-9887-47D7-AA35-64C84DF9C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4</xdr:col>
      <xdr:colOff>0</xdr:colOff>
      <xdr:row>30</xdr:row>
      <xdr:rowOff>0</xdr:rowOff>
    </xdr:from>
    <xdr:to>
      <xdr:col>4</xdr:col>
      <xdr:colOff>4820227</xdr:colOff>
      <xdr:row>30</xdr:row>
      <xdr:rowOff>2748396</xdr:rowOff>
    </xdr:to>
    <xdr:graphicFrame macro="">
      <xdr:nvGraphicFramePr>
        <xdr:cNvPr id="35" name="Chart 34">
          <a:extLst>
            <a:ext uri="{FF2B5EF4-FFF2-40B4-BE49-F238E27FC236}">
              <a16:creationId xmlns:a16="http://schemas.microsoft.com/office/drawing/2014/main" id="{5826B37A-3B00-4793-A801-3E0CC0349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xdr:col>
      <xdr:colOff>0</xdr:colOff>
      <xdr:row>31</xdr:row>
      <xdr:rowOff>0</xdr:rowOff>
    </xdr:from>
    <xdr:to>
      <xdr:col>4</xdr:col>
      <xdr:colOff>4820227</xdr:colOff>
      <xdr:row>31</xdr:row>
      <xdr:rowOff>2748396</xdr:rowOff>
    </xdr:to>
    <xdr:graphicFrame macro="">
      <xdr:nvGraphicFramePr>
        <xdr:cNvPr id="36" name="Chart 35">
          <a:extLst>
            <a:ext uri="{FF2B5EF4-FFF2-40B4-BE49-F238E27FC236}">
              <a16:creationId xmlns:a16="http://schemas.microsoft.com/office/drawing/2014/main" id="{7EFEE4CB-C6E0-40D4-9CA0-8F306046BB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4</xdr:col>
      <xdr:colOff>0</xdr:colOff>
      <xdr:row>32</xdr:row>
      <xdr:rowOff>0</xdr:rowOff>
    </xdr:from>
    <xdr:to>
      <xdr:col>4</xdr:col>
      <xdr:colOff>4820227</xdr:colOff>
      <xdr:row>32</xdr:row>
      <xdr:rowOff>2750416</xdr:rowOff>
    </xdr:to>
    <xdr:graphicFrame macro="">
      <xdr:nvGraphicFramePr>
        <xdr:cNvPr id="37" name="Chart 36">
          <a:extLst>
            <a:ext uri="{FF2B5EF4-FFF2-40B4-BE49-F238E27FC236}">
              <a16:creationId xmlns:a16="http://schemas.microsoft.com/office/drawing/2014/main" id="{1553BAC7-0B67-467E-9BF8-5E9FE6274D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4</xdr:col>
      <xdr:colOff>0</xdr:colOff>
      <xdr:row>27</xdr:row>
      <xdr:rowOff>0</xdr:rowOff>
    </xdr:from>
    <xdr:to>
      <xdr:col>4</xdr:col>
      <xdr:colOff>4820227</xdr:colOff>
      <xdr:row>27</xdr:row>
      <xdr:rowOff>2748396</xdr:rowOff>
    </xdr:to>
    <xdr:graphicFrame macro="">
      <xdr:nvGraphicFramePr>
        <xdr:cNvPr id="38" name="Chart 37">
          <a:extLst>
            <a:ext uri="{FF2B5EF4-FFF2-40B4-BE49-F238E27FC236}">
              <a16:creationId xmlns:a16="http://schemas.microsoft.com/office/drawing/2014/main" id="{80FB3176-ABA0-4654-A7F2-DCBCF81D94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4</xdr:col>
      <xdr:colOff>0</xdr:colOff>
      <xdr:row>33</xdr:row>
      <xdr:rowOff>0</xdr:rowOff>
    </xdr:from>
    <xdr:to>
      <xdr:col>4</xdr:col>
      <xdr:colOff>4820227</xdr:colOff>
      <xdr:row>33</xdr:row>
      <xdr:rowOff>2748395</xdr:rowOff>
    </xdr:to>
    <xdr:graphicFrame macro="">
      <xdr:nvGraphicFramePr>
        <xdr:cNvPr id="39" name="Chart 38">
          <a:extLst>
            <a:ext uri="{FF2B5EF4-FFF2-40B4-BE49-F238E27FC236}">
              <a16:creationId xmlns:a16="http://schemas.microsoft.com/office/drawing/2014/main" id="{4EF6F28C-5420-484C-9A35-305A8F0AA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4</xdr:col>
      <xdr:colOff>0</xdr:colOff>
      <xdr:row>34</xdr:row>
      <xdr:rowOff>0</xdr:rowOff>
    </xdr:from>
    <xdr:to>
      <xdr:col>4</xdr:col>
      <xdr:colOff>4820227</xdr:colOff>
      <xdr:row>34</xdr:row>
      <xdr:rowOff>2748396</xdr:rowOff>
    </xdr:to>
    <xdr:graphicFrame macro="">
      <xdr:nvGraphicFramePr>
        <xdr:cNvPr id="40" name="Chart 39">
          <a:extLst>
            <a:ext uri="{FF2B5EF4-FFF2-40B4-BE49-F238E27FC236}">
              <a16:creationId xmlns:a16="http://schemas.microsoft.com/office/drawing/2014/main" id="{8682C7DD-BFB5-4493-B5D6-3CB5543C0B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4</xdr:col>
      <xdr:colOff>0</xdr:colOff>
      <xdr:row>35</xdr:row>
      <xdr:rowOff>0</xdr:rowOff>
    </xdr:from>
    <xdr:to>
      <xdr:col>4</xdr:col>
      <xdr:colOff>4820227</xdr:colOff>
      <xdr:row>35</xdr:row>
      <xdr:rowOff>2748396</xdr:rowOff>
    </xdr:to>
    <xdr:graphicFrame macro="">
      <xdr:nvGraphicFramePr>
        <xdr:cNvPr id="41" name="Chart 40">
          <a:extLst>
            <a:ext uri="{FF2B5EF4-FFF2-40B4-BE49-F238E27FC236}">
              <a16:creationId xmlns:a16="http://schemas.microsoft.com/office/drawing/2014/main" id="{E4DD3609-4D01-4FBD-9919-A6DFD02917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xdr:col>
      <xdr:colOff>0</xdr:colOff>
      <xdr:row>36</xdr:row>
      <xdr:rowOff>0</xdr:rowOff>
    </xdr:from>
    <xdr:to>
      <xdr:col>4</xdr:col>
      <xdr:colOff>4820227</xdr:colOff>
      <xdr:row>36</xdr:row>
      <xdr:rowOff>2748396</xdr:rowOff>
    </xdr:to>
    <xdr:graphicFrame macro="">
      <xdr:nvGraphicFramePr>
        <xdr:cNvPr id="42" name="Chart 41">
          <a:extLst>
            <a:ext uri="{FF2B5EF4-FFF2-40B4-BE49-F238E27FC236}">
              <a16:creationId xmlns:a16="http://schemas.microsoft.com/office/drawing/2014/main" id="{6EC3B283-5A17-4371-A827-D94B06DBAE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4</xdr:col>
      <xdr:colOff>0</xdr:colOff>
      <xdr:row>37</xdr:row>
      <xdr:rowOff>0</xdr:rowOff>
    </xdr:from>
    <xdr:to>
      <xdr:col>4</xdr:col>
      <xdr:colOff>4820227</xdr:colOff>
      <xdr:row>37</xdr:row>
      <xdr:rowOff>2748396</xdr:rowOff>
    </xdr:to>
    <xdr:graphicFrame macro="">
      <xdr:nvGraphicFramePr>
        <xdr:cNvPr id="43" name="Chart 42">
          <a:extLst>
            <a:ext uri="{FF2B5EF4-FFF2-40B4-BE49-F238E27FC236}">
              <a16:creationId xmlns:a16="http://schemas.microsoft.com/office/drawing/2014/main" id="{600E1F6E-FC82-44BB-936C-A4CBBC3146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4</xdr:col>
      <xdr:colOff>0</xdr:colOff>
      <xdr:row>38</xdr:row>
      <xdr:rowOff>0</xdr:rowOff>
    </xdr:from>
    <xdr:to>
      <xdr:col>4</xdr:col>
      <xdr:colOff>4820227</xdr:colOff>
      <xdr:row>38</xdr:row>
      <xdr:rowOff>2748396</xdr:rowOff>
    </xdr:to>
    <xdr:graphicFrame macro="">
      <xdr:nvGraphicFramePr>
        <xdr:cNvPr id="44" name="Chart 43">
          <a:extLst>
            <a:ext uri="{FF2B5EF4-FFF2-40B4-BE49-F238E27FC236}">
              <a16:creationId xmlns:a16="http://schemas.microsoft.com/office/drawing/2014/main" id="{00B6B685-169A-4A81-B199-736D8ED052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xdr:col>
      <xdr:colOff>0</xdr:colOff>
      <xdr:row>39</xdr:row>
      <xdr:rowOff>0</xdr:rowOff>
    </xdr:from>
    <xdr:to>
      <xdr:col>4</xdr:col>
      <xdr:colOff>4820227</xdr:colOff>
      <xdr:row>39</xdr:row>
      <xdr:rowOff>2748395</xdr:rowOff>
    </xdr:to>
    <xdr:graphicFrame macro="">
      <xdr:nvGraphicFramePr>
        <xdr:cNvPr id="45" name="Chart 44">
          <a:extLst>
            <a:ext uri="{FF2B5EF4-FFF2-40B4-BE49-F238E27FC236}">
              <a16:creationId xmlns:a16="http://schemas.microsoft.com/office/drawing/2014/main" id="{FCC5BFFB-5DFD-46A9-8103-B011AB1EF6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4</xdr:col>
      <xdr:colOff>0</xdr:colOff>
      <xdr:row>40</xdr:row>
      <xdr:rowOff>0</xdr:rowOff>
    </xdr:from>
    <xdr:to>
      <xdr:col>4</xdr:col>
      <xdr:colOff>4868333</xdr:colOff>
      <xdr:row>40</xdr:row>
      <xdr:rowOff>2434167</xdr:rowOff>
    </xdr:to>
    <xdr:graphicFrame macro="">
      <xdr:nvGraphicFramePr>
        <xdr:cNvPr id="46" name="Chart 45">
          <a:extLst>
            <a:ext uri="{FF2B5EF4-FFF2-40B4-BE49-F238E27FC236}">
              <a16:creationId xmlns:a16="http://schemas.microsoft.com/office/drawing/2014/main" id="{C2961208-D9A5-40EF-B792-EB082A7DDA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4</xdr:col>
      <xdr:colOff>1</xdr:colOff>
      <xdr:row>41</xdr:row>
      <xdr:rowOff>1</xdr:rowOff>
    </xdr:from>
    <xdr:to>
      <xdr:col>4</xdr:col>
      <xdr:colOff>4543779</xdr:colOff>
      <xdr:row>43</xdr:row>
      <xdr:rowOff>769057</xdr:rowOff>
    </xdr:to>
    <xdr:graphicFrame macro="">
      <xdr:nvGraphicFramePr>
        <xdr:cNvPr id="47" name="Chart 46">
          <a:extLst>
            <a:ext uri="{FF2B5EF4-FFF2-40B4-BE49-F238E27FC236}">
              <a16:creationId xmlns:a16="http://schemas.microsoft.com/office/drawing/2014/main" id="{527F8BB2-F18F-4274-9070-88778F079A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4</xdr:col>
      <xdr:colOff>0</xdr:colOff>
      <xdr:row>44</xdr:row>
      <xdr:rowOff>0</xdr:rowOff>
    </xdr:from>
    <xdr:to>
      <xdr:col>4</xdr:col>
      <xdr:colOff>4820227</xdr:colOff>
      <xdr:row>44</xdr:row>
      <xdr:rowOff>2748395</xdr:rowOff>
    </xdr:to>
    <xdr:graphicFrame macro="">
      <xdr:nvGraphicFramePr>
        <xdr:cNvPr id="48" name="Chart 47">
          <a:extLst>
            <a:ext uri="{FF2B5EF4-FFF2-40B4-BE49-F238E27FC236}">
              <a16:creationId xmlns:a16="http://schemas.microsoft.com/office/drawing/2014/main" id="{C00619FA-6CD5-4170-AE0D-BA274F098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4</xdr:col>
      <xdr:colOff>0</xdr:colOff>
      <xdr:row>45</xdr:row>
      <xdr:rowOff>0</xdr:rowOff>
    </xdr:from>
    <xdr:to>
      <xdr:col>4</xdr:col>
      <xdr:colOff>4820227</xdr:colOff>
      <xdr:row>46</xdr:row>
      <xdr:rowOff>1958173</xdr:rowOff>
    </xdr:to>
    <xdr:graphicFrame macro="">
      <xdr:nvGraphicFramePr>
        <xdr:cNvPr id="49" name="Chart 48">
          <a:extLst>
            <a:ext uri="{FF2B5EF4-FFF2-40B4-BE49-F238E27FC236}">
              <a16:creationId xmlns:a16="http://schemas.microsoft.com/office/drawing/2014/main" id="{A7684994-3D02-4876-BAF4-EB79470719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238125</xdr:colOff>
      <xdr:row>0</xdr:row>
      <xdr:rowOff>1</xdr:rowOff>
    </xdr:from>
    <xdr:to>
      <xdr:col>8</xdr:col>
      <xdr:colOff>0</xdr:colOff>
      <xdr:row>1</xdr:row>
      <xdr:rowOff>228601</xdr:rowOff>
    </xdr:to>
    <xdr:pic>
      <xdr:nvPicPr>
        <xdr:cNvPr id="2" name="Picture 2" descr="OSB-signature (002)">
          <a:extLst>
            <a:ext uri="{FF2B5EF4-FFF2-40B4-BE49-F238E27FC236}">
              <a16:creationId xmlns:a16="http://schemas.microsoft.com/office/drawing/2014/main" id="{647A1BAF-555B-48DC-B38F-3A7BDFB22D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5816" y="1"/>
          <a:ext cx="2193348" cy="498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18</xdr:row>
      <xdr:rowOff>28864</xdr:rowOff>
    </xdr:from>
    <xdr:to>
      <xdr:col>3</xdr:col>
      <xdr:colOff>228600</xdr:colOff>
      <xdr:row>32</xdr:row>
      <xdr:rowOff>26266</xdr:rowOff>
    </xdr:to>
    <xdr:graphicFrame macro="">
      <xdr:nvGraphicFramePr>
        <xdr:cNvPr id="3" name="Chart 3">
          <a:extLst>
            <a:ext uri="{FF2B5EF4-FFF2-40B4-BE49-F238E27FC236}">
              <a16:creationId xmlns:a16="http://schemas.microsoft.com/office/drawing/2014/main" id="{7934EEF8-85FE-44A3-837C-6E2EA148A2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238125</xdr:colOff>
      <xdr:row>0</xdr:row>
      <xdr:rowOff>9525</xdr:rowOff>
    </xdr:from>
    <xdr:to>
      <xdr:col>8</xdr:col>
      <xdr:colOff>0</xdr:colOff>
      <xdr:row>1</xdr:row>
      <xdr:rowOff>207818</xdr:rowOff>
    </xdr:to>
    <xdr:pic>
      <xdr:nvPicPr>
        <xdr:cNvPr id="2" name="Picture 2" descr="OSB-signature (002)">
          <a:extLst>
            <a:ext uri="{FF2B5EF4-FFF2-40B4-BE49-F238E27FC236}">
              <a16:creationId xmlns:a16="http://schemas.microsoft.com/office/drawing/2014/main" id="{0365C86E-E96E-4AE7-919C-009C33ED30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5980" y="9525"/>
          <a:ext cx="2193347" cy="46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23</xdr:row>
      <xdr:rowOff>0</xdr:rowOff>
    </xdr:from>
    <xdr:to>
      <xdr:col>2</xdr:col>
      <xdr:colOff>2609850</xdr:colOff>
      <xdr:row>36</xdr:row>
      <xdr:rowOff>200025</xdr:rowOff>
    </xdr:to>
    <xdr:graphicFrame macro="">
      <xdr:nvGraphicFramePr>
        <xdr:cNvPr id="3" name="Chart 4">
          <a:extLst>
            <a:ext uri="{FF2B5EF4-FFF2-40B4-BE49-F238E27FC236}">
              <a16:creationId xmlns:a16="http://schemas.microsoft.com/office/drawing/2014/main" id="{38AAD3FB-F6D2-4EB1-B137-77CE1C885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238125</xdr:colOff>
      <xdr:row>0</xdr:row>
      <xdr:rowOff>38100</xdr:rowOff>
    </xdr:from>
    <xdr:to>
      <xdr:col>8</xdr:col>
      <xdr:colOff>0</xdr:colOff>
      <xdr:row>1</xdr:row>
      <xdr:rowOff>249381</xdr:rowOff>
    </xdr:to>
    <xdr:pic>
      <xdr:nvPicPr>
        <xdr:cNvPr id="2" name="Picture 2" descr="OSB-signature (002)">
          <a:extLst>
            <a:ext uri="{FF2B5EF4-FFF2-40B4-BE49-F238E27FC236}">
              <a16:creationId xmlns:a16="http://schemas.microsoft.com/office/drawing/2014/main" id="{9639BFD9-A89A-4C88-90A3-4FE7CF1FB3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90780" y="38100"/>
          <a:ext cx="2193347" cy="481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23</xdr:row>
      <xdr:rowOff>0</xdr:rowOff>
    </xdr:from>
    <xdr:to>
      <xdr:col>2</xdr:col>
      <xdr:colOff>2600325</xdr:colOff>
      <xdr:row>36</xdr:row>
      <xdr:rowOff>200025</xdr:rowOff>
    </xdr:to>
    <xdr:graphicFrame macro="">
      <xdr:nvGraphicFramePr>
        <xdr:cNvPr id="3" name="Chart 4">
          <a:extLst>
            <a:ext uri="{FF2B5EF4-FFF2-40B4-BE49-F238E27FC236}">
              <a16:creationId xmlns:a16="http://schemas.microsoft.com/office/drawing/2014/main" id="{7418E8CA-35EC-44E3-9D55-468AD93CE3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266700</xdr:colOff>
      <xdr:row>0</xdr:row>
      <xdr:rowOff>1</xdr:rowOff>
    </xdr:from>
    <xdr:to>
      <xdr:col>8</xdr:col>
      <xdr:colOff>0</xdr:colOff>
      <xdr:row>1</xdr:row>
      <xdr:rowOff>207819</xdr:rowOff>
    </xdr:to>
    <xdr:pic>
      <xdr:nvPicPr>
        <xdr:cNvPr id="2" name="Picture 2" descr="OSB-signature (002)">
          <a:extLst>
            <a:ext uri="{FF2B5EF4-FFF2-40B4-BE49-F238E27FC236}">
              <a16:creationId xmlns:a16="http://schemas.microsoft.com/office/drawing/2014/main" id="{01229F38-26C8-429A-B662-7A1844A81F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9318" y="1"/>
          <a:ext cx="2164773" cy="47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23</xdr:row>
      <xdr:rowOff>28575</xdr:rowOff>
    </xdr:from>
    <xdr:to>
      <xdr:col>4</xdr:col>
      <xdr:colOff>152400</xdr:colOff>
      <xdr:row>36</xdr:row>
      <xdr:rowOff>228600</xdr:rowOff>
    </xdr:to>
    <xdr:graphicFrame macro="">
      <xdr:nvGraphicFramePr>
        <xdr:cNvPr id="3" name="Chart 4">
          <a:extLst>
            <a:ext uri="{FF2B5EF4-FFF2-40B4-BE49-F238E27FC236}">
              <a16:creationId xmlns:a16="http://schemas.microsoft.com/office/drawing/2014/main" id="{72F4D8F6-5F7A-42BF-A5C3-6284BD3EB1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266700</xdr:colOff>
      <xdr:row>0</xdr:row>
      <xdr:rowOff>1</xdr:rowOff>
    </xdr:from>
    <xdr:to>
      <xdr:col>8</xdr:col>
      <xdr:colOff>0</xdr:colOff>
      <xdr:row>1</xdr:row>
      <xdr:rowOff>221673</xdr:rowOff>
    </xdr:to>
    <xdr:pic>
      <xdr:nvPicPr>
        <xdr:cNvPr id="2" name="Picture 2" descr="OSB-signature (002)">
          <a:extLst>
            <a:ext uri="{FF2B5EF4-FFF2-40B4-BE49-F238E27FC236}">
              <a16:creationId xmlns:a16="http://schemas.microsoft.com/office/drawing/2014/main" id="{A3685E1E-F150-4F86-AEB9-8CE350CF7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9318" y="1"/>
          <a:ext cx="2164773" cy="49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23</xdr:row>
      <xdr:rowOff>0</xdr:rowOff>
    </xdr:from>
    <xdr:to>
      <xdr:col>4</xdr:col>
      <xdr:colOff>123825</xdr:colOff>
      <xdr:row>36</xdr:row>
      <xdr:rowOff>200025</xdr:rowOff>
    </xdr:to>
    <xdr:graphicFrame macro="">
      <xdr:nvGraphicFramePr>
        <xdr:cNvPr id="3" name="Chart 4">
          <a:extLst>
            <a:ext uri="{FF2B5EF4-FFF2-40B4-BE49-F238E27FC236}">
              <a16:creationId xmlns:a16="http://schemas.microsoft.com/office/drawing/2014/main" id="{09DFFCDD-472A-4243-9269-155529E4E9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897</xdr:colOff>
      <xdr:row>0</xdr:row>
      <xdr:rowOff>0</xdr:rowOff>
    </xdr:from>
    <xdr:to>
      <xdr:col>9</xdr:col>
      <xdr:colOff>0</xdr:colOff>
      <xdr:row>1</xdr:row>
      <xdr:rowOff>206188</xdr:rowOff>
    </xdr:to>
    <xdr:pic>
      <xdr:nvPicPr>
        <xdr:cNvPr id="2" name="Picture 1" descr="OSB-signature (002)">
          <a:extLst>
            <a:ext uri="{FF2B5EF4-FFF2-40B4-BE49-F238E27FC236}">
              <a16:creationId xmlns:a16="http://schemas.microsoft.com/office/drawing/2014/main" id="{02C0D5BB-FAD4-40E4-8A87-ADB50A5A66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4332" y="0"/>
          <a:ext cx="2078915" cy="475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23</xdr:row>
      <xdr:rowOff>0</xdr:rowOff>
    </xdr:from>
    <xdr:to>
      <xdr:col>4</xdr:col>
      <xdr:colOff>228600</xdr:colOff>
      <xdr:row>36</xdr:row>
      <xdr:rowOff>304800</xdr:rowOff>
    </xdr:to>
    <xdr:graphicFrame macro="">
      <xdr:nvGraphicFramePr>
        <xdr:cNvPr id="3" name="Chart 2">
          <a:extLst>
            <a:ext uri="{FF2B5EF4-FFF2-40B4-BE49-F238E27FC236}">
              <a16:creationId xmlns:a16="http://schemas.microsoft.com/office/drawing/2014/main" id="{25713A42-4E2D-4C22-BD1B-14BD325BD3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2802</xdr:colOff>
      <xdr:row>0</xdr:row>
      <xdr:rowOff>0</xdr:rowOff>
    </xdr:from>
    <xdr:to>
      <xdr:col>9</xdr:col>
      <xdr:colOff>0</xdr:colOff>
      <xdr:row>1</xdr:row>
      <xdr:rowOff>179294</xdr:rowOff>
    </xdr:to>
    <xdr:pic>
      <xdr:nvPicPr>
        <xdr:cNvPr id="2" name="Picture 1" descr="OSB-signature (002)">
          <a:extLst>
            <a:ext uri="{FF2B5EF4-FFF2-40B4-BE49-F238E27FC236}">
              <a16:creationId xmlns:a16="http://schemas.microsoft.com/office/drawing/2014/main" id="{D2EEB80F-2470-4047-BF40-DA61913CF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6237" y="0"/>
          <a:ext cx="2077010" cy="448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23</xdr:row>
      <xdr:rowOff>0</xdr:rowOff>
    </xdr:from>
    <xdr:to>
      <xdr:col>4</xdr:col>
      <xdr:colOff>228600</xdr:colOff>
      <xdr:row>36</xdr:row>
      <xdr:rowOff>304800</xdr:rowOff>
    </xdr:to>
    <xdr:graphicFrame macro="">
      <xdr:nvGraphicFramePr>
        <xdr:cNvPr id="3" name="Chart 2">
          <a:extLst>
            <a:ext uri="{FF2B5EF4-FFF2-40B4-BE49-F238E27FC236}">
              <a16:creationId xmlns:a16="http://schemas.microsoft.com/office/drawing/2014/main" id="{5C6CBFBD-1C08-4FA8-8396-F1B879A65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2802</xdr:colOff>
      <xdr:row>0</xdr:row>
      <xdr:rowOff>0</xdr:rowOff>
    </xdr:from>
    <xdr:to>
      <xdr:col>9</xdr:col>
      <xdr:colOff>0</xdr:colOff>
      <xdr:row>1</xdr:row>
      <xdr:rowOff>206188</xdr:rowOff>
    </xdr:to>
    <xdr:pic>
      <xdr:nvPicPr>
        <xdr:cNvPr id="2" name="Picture 1" descr="OSB-signature (002)">
          <a:extLst>
            <a:ext uri="{FF2B5EF4-FFF2-40B4-BE49-F238E27FC236}">
              <a16:creationId xmlns:a16="http://schemas.microsoft.com/office/drawing/2014/main" id="{8A70BE1B-4638-478B-9585-622C68F915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6237" y="0"/>
          <a:ext cx="2077010" cy="475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23</xdr:row>
      <xdr:rowOff>0</xdr:rowOff>
    </xdr:from>
    <xdr:to>
      <xdr:col>4</xdr:col>
      <xdr:colOff>276225</xdr:colOff>
      <xdr:row>36</xdr:row>
      <xdr:rowOff>304800</xdr:rowOff>
    </xdr:to>
    <xdr:graphicFrame macro="">
      <xdr:nvGraphicFramePr>
        <xdr:cNvPr id="3" name="Chart 2">
          <a:extLst>
            <a:ext uri="{FF2B5EF4-FFF2-40B4-BE49-F238E27FC236}">
              <a16:creationId xmlns:a16="http://schemas.microsoft.com/office/drawing/2014/main" id="{EC62AE29-E9EF-41BD-A47D-9A6CF4AE1A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809625</xdr:colOff>
      <xdr:row>0</xdr:row>
      <xdr:rowOff>1</xdr:rowOff>
    </xdr:from>
    <xdr:to>
      <xdr:col>9</xdr:col>
      <xdr:colOff>0</xdr:colOff>
      <xdr:row>1</xdr:row>
      <xdr:rowOff>187037</xdr:rowOff>
    </xdr:to>
    <xdr:pic>
      <xdr:nvPicPr>
        <xdr:cNvPr id="2" name="Picture 1" descr="OSB-signature (002)">
          <a:extLst>
            <a:ext uri="{FF2B5EF4-FFF2-40B4-BE49-F238E27FC236}">
              <a16:creationId xmlns:a16="http://schemas.microsoft.com/office/drawing/2014/main" id="{C9403A1F-379E-49ED-BEE9-DFC6FF3A41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461" y="1"/>
          <a:ext cx="207904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22</xdr:row>
      <xdr:rowOff>428625</xdr:rowOff>
    </xdr:from>
    <xdr:to>
      <xdr:col>4</xdr:col>
      <xdr:colOff>228600</xdr:colOff>
      <xdr:row>36</xdr:row>
      <xdr:rowOff>228600</xdr:rowOff>
    </xdr:to>
    <xdr:graphicFrame macro="">
      <xdr:nvGraphicFramePr>
        <xdr:cNvPr id="3" name="Chart 2">
          <a:extLst>
            <a:ext uri="{FF2B5EF4-FFF2-40B4-BE49-F238E27FC236}">
              <a16:creationId xmlns:a16="http://schemas.microsoft.com/office/drawing/2014/main" id="{FFE323A8-8D7A-46F0-B8DC-9900358379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809625</xdr:colOff>
      <xdr:row>0</xdr:row>
      <xdr:rowOff>0</xdr:rowOff>
    </xdr:from>
    <xdr:to>
      <xdr:col>9</xdr:col>
      <xdr:colOff>0</xdr:colOff>
      <xdr:row>1</xdr:row>
      <xdr:rowOff>180109</xdr:rowOff>
    </xdr:to>
    <xdr:pic>
      <xdr:nvPicPr>
        <xdr:cNvPr id="2" name="Picture 1" descr="OSB-signature (002)">
          <a:extLst>
            <a:ext uri="{FF2B5EF4-FFF2-40B4-BE49-F238E27FC236}">
              <a16:creationId xmlns:a16="http://schemas.microsoft.com/office/drawing/2014/main" id="{6926C3DB-4AF0-4893-9D9C-BC54CAD486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461" y="0"/>
          <a:ext cx="2079048" cy="450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23</xdr:row>
      <xdr:rowOff>0</xdr:rowOff>
    </xdr:from>
    <xdr:to>
      <xdr:col>4</xdr:col>
      <xdr:colOff>228600</xdr:colOff>
      <xdr:row>36</xdr:row>
      <xdr:rowOff>304800</xdr:rowOff>
    </xdr:to>
    <xdr:graphicFrame macro="">
      <xdr:nvGraphicFramePr>
        <xdr:cNvPr id="3" name="Chart 2">
          <a:extLst>
            <a:ext uri="{FF2B5EF4-FFF2-40B4-BE49-F238E27FC236}">
              <a16:creationId xmlns:a16="http://schemas.microsoft.com/office/drawing/2014/main" id="{66C4B4DD-C710-425A-AA30-0129FB741E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28575</xdr:rowOff>
    </xdr:from>
    <xdr:to>
      <xdr:col>4</xdr:col>
      <xdr:colOff>123825</xdr:colOff>
      <xdr:row>39</xdr:row>
      <xdr:rowOff>228600</xdr:rowOff>
    </xdr:to>
    <xdr:graphicFrame macro="">
      <xdr:nvGraphicFramePr>
        <xdr:cNvPr id="2" name="Chart 1">
          <a:extLst>
            <a:ext uri="{FF2B5EF4-FFF2-40B4-BE49-F238E27FC236}">
              <a16:creationId xmlns:a16="http://schemas.microsoft.com/office/drawing/2014/main" id="{0BE3827B-7EBB-4B46-9707-6E199AE8E7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95250</xdr:colOff>
      <xdr:row>0</xdr:row>
      <xdr:rowOff>0</xdr:rowOff>
    </xdr:from>
    <xdr:to>
      <xdr:col>7</xdr:col>
      <xdr:colOff>860714</xdr:colOff>
      <xdr:row>2</xdr:row>
      <xdr:rowOff>0</xdr:rowOff>
    </xdr:to>
    <xdr:pic>
      <xdr:nvPicPr>
        <xdr:cNvPr id="3" name="Picture 2" descr="OSB-signature (002)">
          <a:extLst>
            <a:ext uri="{FF2B5EF4-FFF2-40B4-BE49-F238E27FC236}">
              <a16:creationId xmlns:a16="http://schemas.microsoft.com/office/drawing/2014/main" id="{C346FE06-1718-4E1A-BA45-649FD5A716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54550" y="0"/>
          <a:ext cx="2416464"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809625</xdr:colOff>
      <xdr:row>0</xdr:row>
      <xdr:rowOff>1</xdr:rowOff>
    </xdr:from>
    <xdr:to>
      <xdr:col>9</xdr:col>
      <xdr:colOff>0</xdr:colOff>
      <xdr:row>1</xdr:row>
      <xdr:rowOff>166255</xdr:rowOff>
    </xdr:to>
    <xdr:pic>
      <xdr:nvPicPr>
        <xdr:cNvPr id="2" name="Picture 1" descr="OSB-signature (002)">
          <a:extLst>
            <a:ext uri="{FF2B5EF4-FFF2-40B4-BE49-F238E27FC236}">
              <a16:creationId xmlns:a16="http://schemas.microsoft.com/office/drawing/2014/main" id="{09E11A96-2D9D-43D6-93F1-A19C878F9D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461" y="1"/>
          <a:ext cx="2079048" cy="436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23</xdr:row>
      <xdr:rowOff>0</xdr:rowOff>
    </xdr:from>
    <xdr:to>
      <xdr:col>4</xdr:col>
      <xdr:colOff>228600</xdr:colOff>
      <xdr:row>36</xdr:row>
      <xdr:rowOff>304800</xdr:rowOff>
    </xdr:to>
    <xdr:graphicFrame macro="">
      <xdr:nvGraphicFramePr>
        <xdr:cNvPr id="3" name="Chart 2">
          <a:extLst>
            <a:ext uri="{FF2B5EF4-FFF2-40B4-BE49-F238E27FC236}">
              <a16:creationId xmlns:a16="http://schemas.microsoft.com/office/drawing/2014/main" id="{674022AB-8572-4DC1-8F9E-6E7D9E749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104775</xdr:colOff>
      <xdr:row>22</xdr:row>
      <xdr:rowOff>371475</xdr:rowOff>
    </xdr:from>
    <xdr:to>
      <xdr:col>4</xdr:col>
      <xdr:colOff>314325</xdr:colOff>
      <xdr:row>36</xdr:row>
      <xdr:rowOff>180975</xdr:rowOff>
    </xdr:to>
    <xdr:graphicFrame macro="">
      <xdr:nvGraphicFramePr>
        <xdr:cNvPr id="4" name="Chart 2">
          <a:extLst>
            <a:ext uri="{FF2B5EF4-FFF2-40B4-BE49-F238E27FC236}">
              <a16:creationId xmlns:a16="http://schemas.microsoft.com/office/drawing/2014/main" id="{BE61E3B6-EEFC-414E-ACE1-716EB4633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809625</xdr:colOff>
      <xdr:row>0</xdr:row>
      <xdr:rowOff>0</xdr:rowOff>
    </xdr:from>
    <xdr:to>
      <xdr:col>9</xdr:col>
      <xdr:colOff>0</xdr:colOff>
      <xdr:row>1</xdr:row>
      <xdr:rowOff>180109</xdr:rowOff>
    </xdr:to>
    <xdr:pic>
      <xdr:nvPicPr>
        <xdr:cNvPr id="2" name="Picture 1" descr="OSB-signature (002)">
          <a:extLst>
            <a:ext uri="{FF2B5EF4-FFF2-40B4-BE49-F238E27FC236}">
              <a16:creationId xmlns:a16="http://schemas.microsoft.com/office/drawing/2014/main" id="{C22CB546-D78A-49DF-8A08-5ED4E10BE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461" y="0"/>
          <a:ext cx="2079048" cy="450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23</xdr:row>
      <xdr:rowOff>0</xdr:rowOff>
    </xdr:from>
    <xdr:to>
      <xdr:col>4</xdr:col>
      <xdr:colOff>228600</xdr:colOff>
      <xdr:row>36</xdr:row>
      <xdr:rowOff>304800</xdr:rowOff>
    </xdr:to>
    <xdr:graphicFrame macro="">
      <xdr:nvGraphicFramePr>
        <xdr:cNvPr id="3" name="Chart 2">
          <a:extLst>
            <a:ext uri="{FF2B5EF4-FFF2-40B4-BE49-F238E27FC236}">
              <a16:creationId xmlns:a16="http://schemas.microsoft.com/office/drawing/2014/main" id="{EA2B247E-EFD5-4A74-810E-C5E57EB88D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7</xdr:col>
      <xdr:colOff>809625</xdr:colOff>
      <xdr:row>0</xdr:row>
      <xdr:rowOff>1</xdr:rowOff>
    </xdr:from>
    <xdr:to>
      <xdr:col>9</xdr:col>
      <xdr:colOff>0</xdr:colOff>
      <xdr:row>1</xdr:row>
      <xdr:rowOff>166255</xdr:rowOff>
    </xdr:to>
    <xdr:pic>
      <xdr:nvPicPr>
        <xdr:cNvPr id="2" name="Picture 1" descr="OSB-signature (002)">
          <a:extLst>
            <a:ext uri="{FF2B5EF4-FFF2-40B4-BE49-F238E27FC236}">
              <a16:creationId xmlns:a16="http://schemas.microsoft.com/office/drawing/2014/main" id="{EED2FBB5-4A69-4E2B-9604-0C2AB2BE2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461" y="1"/>
          <a:ext cx="2079048" cy="436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23</xdr:row>
      <xdr:rowOff>0</xdr:rowOff>
    </xdr:from>
    <xdr:to>
      <xdr:col>4</xdr:col>
      <xdr:colOff>228600</xdr:colOff>
      <xdr:row>36</xdr:row>
      <xdr:rowOff>304800</xdr:rowOff>
    </xdr:to>
    <xdr:graphicFrame macro="">
      <xdr:nvGraphicFramePr>
        <xdr:cNvPr id="3" name="Chart 2">
          <a:extLst>
            <a:ext uri="{FF2B5EF4-FFF2-40B4-BE49-F238E27FC236}">
              <a16:creationId xmlns:a16="http://schemas.microsoft.com/office/drawing/2014/main" id="{CC288506-8A30-4F92-B144-41CF7C2BDE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1390650</xdr:colOff>
      <xdr:row>0</xdr:row>
      <xdr:rowOff>0</xdr:rowOff>
    </xdr:from>
    <xdr:to>
      <xdr:col>8</xdr:col>
      <xdr:colOff>0</xdr:colOff>
      <xdr:row>1</xdr:row>
      <xdr:rowOff>190500</xdr:rowOff>
    </xdr:to>
    <xdr:pic>
      <xdr:nvPicPr>
        <xdr:cNvPr id="2" name="Picture 1" descr="OSB-signature (002)">
          <a:extLst>
            <a:ext uri="{FF2B5EF4-FFF2-40B4-BE49-F238E27FC236}">
              <a16:creationId xmlns:a16="http://schemas.microsoft.com/office/drawing/2014/main" id="{F9AE1F6B-BCF1-49A9-A750-928D3A04C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7710" y="0"/>
          <a:ext cx="19621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23</xdr:row>
      <xdr:rowOff>0</xdr:rowOff>
    </xdr:from>
    <xdr:to>
      <xdr:col>4</xdr:col>
      <xdr:colOff>228600</xdr:colOff>
      <xdr:row>36</xdr:row>
      <xdr:rowOff>304800</xdr:rowOff>
    </xdr:to>
    <xdr:graphicFrame macro="">
      <xdr:nvGraphicFramePr>
        <xdr:cNvPr id="3" name="Chart 2">
          <a:extLst>
            <a:ext uri="{FF2B5EF4-FFF2-40B4-BE49-F238E27FC236}">
              <a16:creationId xmlns:a16="http://schemas.microsoft.com/office/drawing/2014/main" id="{8E603832-BA2A-449F-9EBB-7FC2D3FD49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8</xdr:col>
      <xdr:colOff>1905</xdr:colOff>
      <xdr:row>0</xdr:row>
      <xdr:rowOff>0</xdr:rowOff>
    </xdr:from>
    <xdr:to>
      <xdr:col>9</xdr:col>
      <xdr:colOff>0</xdr:colOff>
      <xdr:row>1</xdr:row>
      <xdr:rowOff>205740</xdr:rowOff>
    </xdr:to>
    <xdr:pic>
      <xdr:nvPicPr>
        <xdr:cNvPr id="2" name="Picture 1" descr="OSB-signature (002)">
          <a:extLst>
            <a:ext uri="{FF2B5EF4-FFF2-40B4-BE49-F238E27FC236}">
              <a16:creationId xmlns:a16="http://schemas.microsoft.com/office/drawing/2014/main" id="{FC6A3984-2C14-4772-8518-A5925038F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6685" y="0"/>
          <a:ext cx="2078355"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571500</xdr:colOff>
      <xdr:row>22</xdr:row>
      <xdr:rowOff>333375</xdr:rowOff>
    </xdr:from>
    <xdr:to>
      <xdr:col>4</xdr:col>
      <xdr:colOff>790575</xdr:colOff>
      <xdr:row>36</xdr:row>
      <xdr:rowOff>142875</xdr:rowOff>
    </xdr:to>
    <xdr:graphicFrame macro="">
      <xdr:nvGraphicFramePr>
        <xdr:cNvPr id="3" name="Chart 2">
          <a:extLst>
            <a:ext uri="{FF2B5EF4-FFF2-40B4-BE49-F238E27FC236}">
              <a16:creationId xmlns:a16="http://schemas.microsoft.com/office/drawing/2014/main" id="{F2D680F6-36F5-49B5-8F71-D5C70AE692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8</xdr:col>
      <xdr:colOff>19916</xdr:colOff>
      <xdr:row>0</xdr:row>
      <xdr:rowOff>13856</xdr:rowOff>
    </xdr:from>
    <xdr:to>
      <xdr:col>9</xdr:col>
      <xdr:colOff>20782</xdr:colOff>
      <xdr:row>1</xdr:row>
      <xdr:rowOff>200892</xdr:rowOff>
    </xdr:to>
    <xdr:pic>
      <xdr:nvPicPr>
        <xdr:cNvPr id="2" name="Picture 1" descr="OSB-signature (002)">
          <a:extLst>
            <a:ext uri="{FF2B5EF4-FFF2-40B4-BE49-F238E27FC236}">
              <a16:creationId xmlns:a16="http://schemas.microsoft.com/office/drawing/2014/main" id="{99B27F73-2DBC-40C3-A3C9-03C5000FE6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9243" y="13856"/>
          <a:ext cx="207904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23</xdr:row>
      <xdr:rowOff>0</xdr:rowOff>
    </xdr:from>
    <xdr:to>
      <xdr:col>4</xdr:col>
      <xdr:colOff>228600</xdr:colOff>
      <xdr:row>36</xdr:row>
      <xdr:rowOff>304800</xdr:rowOff>
    </xdr:to>
    <xdr:graphicFrame macro="">
      <xdr:nvGraphicFramePr>
        <xdr:cNvPr id="3" name="Chart 2">
          <a:extLst>
            <a:ext uri="{FF2B5EF4-FFF2-40B4-BE49-F238E27FC236}">
              <a16:creationId xmlns:a16="http://schemas.microsoft.com/office/drawing/2014/main" id="{7D6C4C75-68FD-45D7-B03F-03D9A52711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809625</xdr:colOff>
      <xdr:row>0</xdr:row>
      <xdr:rowOff>0</xdr:rowOff>
    </xdr:from>
    <xdr:to>
      <xdr:col>9</xdr:col>
      <xdr:colOff>0</xdr:colOff>
      <xdr:row>1</xdr:row>
      <xdr:rowOff>200891</xdr:rowOff>
    </xdr:to>
    <xdr:pic>
      <xdr:nvPicPr>
        <xdr:cNvPr id="2" name="Picture 1" descr="OSB-signature (002)">
          <a:extLst>
            <a:ext uri="{FF2B5EF4-FFF2-40B4-BE49-F238E27FC236}">
              <a16:creationId xmlns:a16="http://schemas.microsoft.com/office/drawing/2014/main" id="{8B60162F-65F7-4849-A660-D2E1D1AE5B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461" y="0"/>
          <a:ext cx="2079048" cy="471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22</xdr:row>
      <xdr:rowOff>409575</xdr:rowOff>
    </xdr:from>
    <xdr:to>
      <xdr:col>4</xdr:col>
      <xdr:colOff>304800</xdr:colOff>
      <xdr:row>36</xdr:row>
      <xdr:rowOff>228600</xdr:rowOff>
    </xdr:to>
    <xdr:graphicFrame macro="">
      <xdr:nvGraphicFramePr>
        <xdr:cNvPr id="3" name="Chart 2">
          <a:extLst>
            <a:ext uri="{FF2B5EF4-FFF2-40B4-BE49-F238E27FC236}">
              <a16:creationId xmlns:a16="http://schemas.microsoft.com/office/drawing/2014/main" id="{42E531B4-774E-48C9-AC79-E0FE0D791E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809625</xdr:colOff>
      <xdr:row>0</xdr:row>
      <xdr:rowOff>1</xdr:rowOff>
    </xdr:from>
    <xdr:to>
      <xdr:col>9</xdr:col>
      <xdr:colOff>0</xdr:colOff>
      <xdr:row>1</xdr:row>
      <xdr:rowOff>187037</xdr:rowOff>
    </xdr:to>
    <xdr:pic>
      <xdr:nvPicPr>
        <xdr:cNvPr id="2" name="Picture 1" descr="OSB-signature (002)">
          <a:extLst>
            <a:ext uri="{FF2B5EF4-FFF2-40B4-BE49-F238E27FC236}">
              <a16:creationId xmlns:a16="http://schemas.microsoft.com/office/drawing/2014/main" id="{9DE0E862-FBA1-42F1-86EA-70E4FA92B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461" y="1"/>
          <a:ext cx="207904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22</xdr:row>
      <xdr:rowOff>428625</xdr:rowOff>
    </xdr:from>
    <xdr:to>
      <xdr:col>4</xdr:col>
      <xdr:colOff>314325</xdr:colOff>
      <xdr:row>36</xdr:row>
      <xdr:rowOff>228600</xdr:rowOff>
    </xdr:to>
    <xdr:graphicFrame macro="">
      <xdr:nvGraphicFramePr>
        <xdr:cNvPr id="3" name="Chart 2">
          <a:extLst>
            <a:ext uri="{FF2B5EF4-FFF2-40B4-BE49-F238E27FC236}">
              <a16:creationId xmlns:a16="http://schemas.microsoft.com/office/drawing/2014/main" id="{0DF0C472-B29D-4B34-BE8C-169F297730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7</xdr:col>
      <xdr:colOff>809625</xdr:colOff>
      <xdr:row>0</xdr:row>
      <xdr:rowOff>0</xdr:rowOff>
    </xdr:from>
    <xdr:to>
      <xdr:col>9</xdr:col>
      <xdr:colOff>0</xdr:colOff>
      <xdr:row>1</xdr:row>
      <xdr:rowOff>200891</xdr:rowOff>
    </xdr:to>
    <xdr:pic>
      <xdr:nvPicPr>
        <xdr:cNvPr id="2" name="Picture 1" descr="OSB-signature (002)">
          <a:extLst>
            <a:ext uri="{FF2B5EF4-FFF2-40B4-BE49-F238E27FC236}">
              <a16:creationId xmlns:a16="http://schemas.microsoft.com/office/drawing/2014/main" id="{C67159CD-AD66-41EE-8E1A-0D83E0CF59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461" y="0"/>
          <a:ext cx="2079048" cy="471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23</xdr:row>
      <xdr:rowOff>0</xdr:rowOff>
    </xdr:from>
    <xdr:to>
      <xdr:col>4</xdr:col>
      <xdr:colOff>228600</xdr:colOff>
      <xdr:row>36</xdr:row>
      <xdr:rowOff>304800</xdr:rowOff>
    </xdr:to>
    <xdr:graphicFrame macro="">
      <xdr:nvGraphicFramePr>
        <xdr:cNvPr id="3" name="Chart 2">
          <a:extLst>
            <a:ext uri="{FF2B5EF4-FFF2-40B4-BE49-F238E27FC236}">
              <a16:creationId xmlns:a16="http://schemas.microsoft.com/office/drawing/2014/main" id="{7753FA03-9370-4CEB-A9FD-FBF5DE9A5C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oneCell">
    <xdr:from>
      <xdr:col>7</xdr:col>
      <xdr:colOff>809625</xdr:colOff>
      <xdr:row>0</xdr:row>
      <xdr:rowOff>1</xdr:rowOff>
    </xdr:from>
    <xdr:to>
      <xdr:col>9</xdr:col>
      <xdr:colOff>0</xdr:colOff>
      <xdr:row>1</xdr:row>
      <xdr:rowOff>207819</xdr:rowOff>
    </xdr:to>
    <xdr:pic>
      <xdr:nvPicPr>
        <xdr:cNvPr id="2" name="Picture 1" descr="OSB-signature (002)">
          <a:extLst>
            <a:ext uri="{FF2B5EF4-FFF2-40B4-BE49-F238E27FC236}">
              <a16:creationId xmlns:a16="http://schemas.microsoft.com/office/drawing/2014/main" id="{92CEC3DB-37F5-49CF-A411-EF2E44CEE1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461" y="1"/>
          <a:ext cx="2079048" cy="47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23</xdr:row>
      <xdr:rowOff>0</xdr:rowOff>
    </xdr:from>
    <xdr:to>
      <xdr:col>4</xdr:col>
      <xdr:colOff>228600</xdr:colOff>
      <xdr:row>36</xdr:row>
      <xdr:rowOff>304800</xdr:rowOff>
    </xdr:to>
    <xdr:graphicFrame macro="">
      <xdr:nvGraphicFramePr>
        <xdr:cNvPr id="3" name="Chart 2">
          <a:extLst>
            <a:ext uri="{FF2B5EF4-FFF2-40B4-BE49-F238E27FC236}">
              <a16:creationId xmlns:a16="http://schemas.microsoft.com/office/drawing/2014/main" id="{766A7C8C-8BE7-49E7-89D4-BD27ABC775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23</xdr:row>
      <xdr:rowOff>28575</xdr:rowOff>
    </xdr:from>
    <xdr:to>
      <xdr:col>4</xdr:col>
      <xdr:colOff>123825</xdr:colOff>
      <xdr:row>36</xdr:row>
      <xdr:rowOff>228600</xdr:rowOff>
    </xdr:to>
    <xdr:graphicFrame macro="">
      <xdr:nvGraphicFramePr>
        <xdr:cNvPr id="2" name="Chart 1">
          <a:extLst>
            <a:ext uri="{FF2B5EF4-FFF2-40B4-BE49-F238E27FC236}">
              <a16:creationId xmlns:a16="http://schemas.microsoft.com/office/drawing/2014/main" id="{519138B3-E9BA-4037-82B5-804D58656F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95250</xdr:colOff>
      <xdr:row>0</xdr:row>
      <xdr:rowOff>0</xdr:rowOff>
    </xdr:from>
    <xdr:to>
      <xdr:col>7</xdr:col>
      <xdr:colOff>955964</xdr:colOff>
      <xdr:row>2</xdr:row>
      <xdr:rowOff>0</xdr:rowOff>
    </xdr:to>
    <xdr:pic>
      <xdr:nvPicPr>
        <xdr:cNvPr id="3" name="Picture 2" descr="OSB-signature (002)">
          <a:extLst>
            <a:ext uri="{FF2B5EF4-FFF2-40B4-BE49-F238E27FC236}">
              <a16:creationId xmlns:a16="http://schemas.microsoft.com/office/drawing/2014/main" id="{1AD5CBAF-F587-426B-9772-37BD038FF2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0268" y="0"/>
          <a:ext cx="2481696" cy="540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7</xdr:col>
      <xdr:colOff>809625</xdr:colOff>
      <xdr:row>0</xdr:row>
      <xdr:rowOff>1</xdr:rowOff>
    </xdr:from>
    <xdr:to>
      <xdr:col>9</xdr:col>
      <xdr:colOff>0</xdr:colOff>
      <xdr:row>1</xdr:row>
      <xdr:rowOff>207819</xdr:rowOff>
    </xdr:to>
    <xdr:pic>
      <xdr:nvPicPr>
        <xdr:cNvPr id="2" name="Picture 1" descr="OSB-signature (002)">
          <a:extLst>
            <a:ext uri="{FF2B5EF4-FFF2-40B4-BE49-F238E27FC236}">
              <a16:creationId xmlns:a16="http://schemas.microsoft.com/office/drawing/2014/main" id="{21124E8F-E0C1-4F43-8C63-ABB1298C9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461" y="1"/>
          <a:ext cx="2079048" cy="47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22</xdr:row>
      <xdr:rowOff>428625</xdr:rowOff>
    </xdr:from>
    <xdr:to>
      <xdr:col>4</xdr:col>
      <xdr:colOff>276225</xdr:colOff>
      <xdr:row>36</xdr:row>
      <xdr:rowOff>228600</xdr:rowOff>
    </xdr:to>
    <xdr:graphicFrame macro="">
      <xdr:nvGraphicFramePr>
        <xdr:cNvPr id="3" name="Chart 2">
          <a:extLst>
            <a:ext uri="{FF2B5EF4-FFF2-40B4-BE49-F238E27FC236}">
              <a16:creationId xmlns:a16="http://schemas.microsoft.com/office/drawing/2014/main" id="{5BEF9801-57B8-4D96-81D2-86ABE2C543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7</xdr:col>
      <xdr:colOff>809625</xdr:colOff>
      <xdr:row>0</xdr:row>
      <xdr:rowOff>0</xdr:rowOff>
    </xdr:from>
    <xdr:to>
      <xdr:col>9</xdr:col>
      <xdr:colOff>0</xdr:colOff>
      <xdr:row>1</xdr:row>
      <xdr:rowOff>173181</xdr:rowOff>
    </xdr:to>
    <xdr:pic>
      <xdr:nvPicPr>
        <xdr:cNvPr id="2" name="Picture 1" descr="OSB-signature (002)">
          <a:extLst>
            <a:ext uri="{FF2B5EF4-FFF2-40B4-BE49-F238E27FC236}">
              <a16:creationId xmlns:a16="http://schemas.microsoft.com/office/drawing/2014/main" id="{8B7F840F-7D21-4726-8DFD-F6954FDAA8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461" y="0"/>
          <a:ext cx="2079048" cy="443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23</xdr:row>
      <xdr:rowOff>0</xdr:rowOff>
    </xdr:from>
    <xdr:to>
      <xdr:col>4</xdr:col>
      <xdr:colOff>228600</xdr:colOff>
      <xdr:row>36</xdr:row>
      <xdr:rowOff>304800</xdr:rowOff>
    </xdr:to>
    <xdr:graphicFrame macro="">
      <xdr:nvGraphicFramePr>
        <xdr:cNvPr id="3" name="Chart 2">
          <a:extLst>
            <a:ext uri="{FF2B5EF4-FFF2-40B4-BE49-F238E27FC236}">
              <a16:creationId xmlns:a16="http://schemas.microsoft.com/office/drawing/2014/main" id="{086D9E92-CA9B-4B1A-A42D-85946CE17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oneCell">
    <xdr:from>
      <xdr:col>8</xdr:col>
      <xdr:colOff>19916</xdr:colOff>
      <xdr:row>0</xdr:row>
      <xdr:rowOff>1</xdr:rowOff>
    </xdr:from>
    <xdr:to>
      <xdr:col>9</xdr:col>
      <xdr:colOff>20782</xdr:colOff>
      <xdr:row>1</xdr:row>
      <xdr:rowOff>187037</xdr:rowOff>
    </xdr:to>
    <xdr:pic>
      <xdr:nvPicPr>
        <xdr:cNvPr id="2" name="Picture 1" descr="OSB-signature (002)">
          <a:extLst>
            <a:ext uri="{FF2B5EF4-FFF2-40B4-BE49-F238E27FC236}">
              <a16:creationId xmlns:a16="http://schemas.microsoft.com/office/drawing/2014/main" id="{6784B6AF-842E-4D02-A32C-070834BAE7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9243" y="1"/>
          <a:ext cx="207904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23</xdr:row>
      <xdr:rowOff>0</xdr:rowOff>
    </xdr:from>
    <xdr:to>
      <xdr:col>4</xdr:col>
      <xdr:colOff>228600</xdr:colOff>
      <xdr:row>36</xdr:row>
      <xdr:rowOff>304800</xdr:rowOff>
    </xdr:to>
    <xdr:graphicFrame macro="">
      <xdr:nvGraphicFramePr>
        <xdr:cNvPr id="3" name="Chart 2">
          <a:extLst>
            <a:ext uri="{FF2B5EF4-FFF2-40B4-BE49-F238E27FC236}">
              <a16:creationId xmlns:a16="http://schemas.microsoft.com/office/drawing/2014/main" id="{B993590F-BDE2-4E43-AA9F-BAC0EE7EDE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editAs="oneCell">
    <xdr:from>
      <xdr:col>7</xdr:col>
      <xdr:colOff>809625</xdr:colOff>
      <xdr:row>0</xdr:row>
      <xdr:rowOff>1</xdr:rowOff>
    </xdr:from>
    <xdr:to>
      <xdr:col>9</xdr:col>
      <xdr:colOff>0</xdr:colOff>
      <xdr:row>1</xdr:row>
      <xdr:rowOff>166255</xdr:rowOff>
    </xdr:to>
    <xdr:pic>
      <xdr:nvPicPr>
        <xdr:cNvPr id="2" name="Picture 1" descr="OSB-signature (002)">
          <a:extLst>
            <a:ext uri="{FF2B5EF4-FFF2-40B4-BE49-F238E27FC236}">
              <a16:creationId xmlns:a16="http://schemas.microsoft.com/office/drawing/2014/main" id="{2B7EA730-2CB3-4C98-BD3F-401ECB5229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461" y="1"/>
          <a:ext cx="2079048" cy="436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23</xdr:row>
      <xdr:rowOff>0</xdr:rowOff>
    </xdr:from>
    <xdr:to>
      <xdr:col>4</xdr:col>
      <xdr:colOff>228600</xdr:colOff>
      <xdr:row>36</xdr:row>
      <xdr:rowOff>304800</xdr:rowOff>
    </xdr:to>
    <xdr:graphicFrame macro="">
      <xdr:nvGraphicFramePr>
        <xdr:cNvPr id="3" name="Chart 2">
          <a:extLst>
            <a:ext uri="{FF2B5EF4-FFF2-40B4-BE49-F238E27FC236}">
              <a16:creationId xmlns:a16="http://schemas.microsoft.com/office/drawing/2014/main" id="{BAB7CA2E-7F96-4F6D-9AF7-D51E290C9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7</xdr:col>
      <xdr:colOff>809625</xdr:colOff>
      <xdr:row>0</xdr:row>
      <xdr:rowOff>0</xdr:rowOff>
    </xdr:from>
    <xdr:to>
      <xdr:col>9</xdr:col>
      <xdr:colOff>0</xdr:colOff>
      <xdr:row>1</xdr:row>
      <xdr:rowOff>193963</xdr:rowOff>
    </xdr:to>
    <xdr:pic>
      <xdr:nvPicPr>
        <xdr:cNvPr id="2" name="Picture 1" descr="OSB-signature (002)">
          <a:extLst>
            <a:ext uri="{FF2B5EF4-FFF2-40B4-BE49-F238E27FC236}">
              <a16:creationId xmlns:a16="http://schemas.microsoft.com/office/drawing/2014/main" id="{54CEC2D0-27C2-417E-B48A-74810B644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461" y="0"/>
          <a:ext cx="2079048" cy="464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23</xdr:row>
      <xdr:rowOff>0</xdr:rowOff>
    </xdr:from>
    <xdr:to>
      <xdr:col>4</xdr:col>
      <xdr:colOff>228600</xdr:colOff>
      <xdr:row>36</xdr:row>
      <xdr:rowOff>304800</xdr:rowOff>
    </xdr:to>
    <xdr:graphicFrame macro="">
      <xdr:nvGraphicFramePr>
        <xdr:cNvPr id="3" name="Chart 2">
          <a:extLst>
            <a:ext uri="{FF2B5EF4-FFF2-40B4-BE49-F238E27FC236}">
              <a16:creationId xmlns:a16="http://schemas.microsoft.com/office/drawing/2014/main" id="{6175EEA5-3B01-4FEC-8073-2F276675A8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editAs="oneCell">
    <xdr:from>
      <xdr:col>7</xdr:col>
      <xdr:colOff>809625</xdr:colOff>
      <xdr:row>0</xdr:row>
      <xdr:rowOff>0</xdr:rowOff>
    </xdr:from>
    <xdr:to>
      <xdr:col>9</xdr:col>
      <xdr:colOff>0</xdr:colOff>
      <xdr:row>1</xdr:row>
      <xdr:rowOff>193963</xdr:rowOff>
    </xdr:to>
    <xdr:pic>
      <xdr:nvPicPr>
        <xdr:cNvPr id="2" name="Picture 1" descr="OSB-signature (002)">
          <a:extLst>
            <a:ext uri="{FF2B5EF4-FFF2-40B4-BE49-F238E27FC236}">
              <a16:creationId xmlns:a16="http://schemas.microsoft.com/office/drawing/2014/main" id="{B4F2F4CE-C493-4689-893C-21A7B88DD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461" y="0"/>
          <a:ext cx="2079048" cy="464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23</xdr:row>
      <xdr:rowOff>0</xdr:rowOff>
    </xdr:from>
    <xdr:to>
      <xdr:col>4</xdr:col>
      <xdr:colOff>228600</xdr:colOff>
      <xdr:row>36</xdr:row>
      <xdr:rowOff>304800</xdr:rowOff>
    </xdr:to>
    <xdr:graphicFrame macro="">
      <xdr:nvGraphicFramePr>
        <xdr:cNvPr id="3" name="Chart 2">
          <a:extLst>
            <a:ext uri="{FF2B5EF4-FFF2-40B4-BE49-F238E27FC236}">
              <a16:creationId xmlns:a16="http://schemas.microsoft.com/office/drawing/2014/main" id="{DFF99EDC-2341-4DC4-8827-B174DDA131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editAs="oneCell">
    <xdr:from>
      <xdr:col>7</xdr:col>
      <xdr:colOff>809625</xdr:colOff>
      <xdr:row>0</xdr:row>
      <xdr:rowOff>0</xdr:rowOff>
    </xdr:from>
    <xdr:to>
      <xdr:col>9</xdr:col>
      <xdr:colOff>0</xdr:colOff>
      <xdr:row>1</xdr:row>
      <xdr:rowOff>173181</xdr:rowOff>
    </xdr:to>
    <xdr:pic>
      <xdr:nvPicPr>
        <xdr:cNvPr id="2" name="Picture 1" descr="OSB-signature (002)">
          <a:extLst>
            <a:ext uri="{FF2B5EF4-FFF2-40B4-BE49-F238E27FC236}">
              <a16:creationId xmlns:a16="http://schemas.microsoft.com/office/drawing/2014/main" id="{F668C97C-C946-4C70-96D6-42C915D7B4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461" y="0"/>
          <a:ext cx="2079048" cy="443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23</xdr:row>
      <xdr:rowOff>0</xdr:rowOff>
    </xdr:from>
    <xdr:to>
      <xdr:col>4</xdr:col>
      <xdr:colOff>228600</xdr:colOff>
      <xdr:row>36</xdr:row>
      <xdr:rowOff>304800</xdr:rowOff>
    </xdr:to>
    <xdr:graphicFrame macro="">
      <xdr:nvGraphicFramePr>
        <xdr:cNvPr id="3" name="Chart 2">
          <a:extLst>
            <a:ext uri="{FF2B5EF4-FFF2-40B4-BE49-F238E27FC236}">
              <a16:creationId xmlns:a16="http://schemas.microsoft.com/office/drawing/2014/main" id="{9C4B3165-9F6D-43E1-90C6-784829547C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editAs="oneCell">
    <xdr:from>
      <xdr:col>7</xdr:col>
      <xdr:colOff>809625</xdr:colOff>
      <xdr:row>0</xdr:row>
      <xdr:rowOff>0</xdr:rowOff>
    </xdr:from>
    <xdr:to>
      <xdr:col>9</xdr:col>
      <xdr:colOff>0</xdr:colOff>
      <xdr:row>1</xdr:row>
      <xdr:rowOff>180109</xdr:rowOff>
    </xdr:to>
    <xdr:pic>
      <xdr:nvPicPr>
        <xdr:cNvPr id="2" name="Picture 1" descr="OSB-signature (002)">
          <a:extLst>
            <a:ext uri="{FF2B5EF4-FFF2-40B4-BE49-F238E27FC236}">
              <a16:creationId xmlns:a16="http://schemas.microsoft.com/office/drawing/2014/main" id="{D0932DDD-3275-4641-B3C2-6D9DF6799B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461" y="0"/>
          <a:ext cx="2079048" cy="450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23</xdr:row>
      <xdr:rowOff>0</xdr:rowOff>
    </xdr:from>
    <xdr:to>
      <xdr:col>4</xdr:col>
      <xdr:colOff>228600</xdr:colOff>
      <xdr:row>36</xdr:row>
      <xdr:rowOff>304800</xdr:rowOff>
    </xdr:to>
    <xdr:graphicFrame macro="">
      <xdr:nvGraphicFramePr>
        <xdr:cNvPr id="3" name="Chart 2">
          <a:extLst>
            <a:ext uri="{FF2B5EF4-FFF2-40B4-BE49-F238E27FC236}">
              <a16:creationId xmlns:a16="http://schemas.microsoft.com/office/drawing/2014/main" id="{410033A1-3A0E-4F84-A78B-309BCE598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editAs="oneCell">
    <xdr:from>
      <xdr:col>7</xdr:col>
      <xdr:colOff>809625</xdr:colOff>
      <xdr:row>0</xdr:row>
      <xdr:rowOff>0</xdr:rowOff>
    </xdr:from>
    <xdr:to>
      <xdr:col>9</xdr:col>
      <xdr:colOff>0</xdr:colOff>
      <xdr:row>1</xdr:row>
      <xdr:rowOff>180109</xdr:rowOff>
    </xdr:to>
    <xdr:pic>
      <xdr:nvPicPr>
        <xdr:cNvPr id="2" name="Picture 1" descr="OSB-signature (002)">
          <a:extLst>
            <a:ext uri="{FF2B5EF4-FFF2-40B4-BE49-F238E27FC236}">
              <a16:creationId xmlns:a16="http://schemas.microsoft.com/office/drawing/2014/main" id="{A0964D14-DCFA-4067-9D62-8CB6C6DDA9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4480" y="0"/>
          <a:ext cx="2079047" cy="450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23</xdr:row>
      <xdr:rowOff>0</xdr:rowOff>
    </xdr:from>
    <xdr:to>
      <xdr:col>4</xdr:col>
      <xdr:colOff>228600</xdr:colOff>
      <xdr:row>36</xdr:row>
      <xdr:rowOff>304800</xdr:rowOff>
    </xdr:to>
    <xdr:graphicFrame macro="">
      <xdr:nvGraphicFramePr>
        <xdr:cNvPr id="3" name="Chart 2">
          <a:extLst>
            <a:ext uri="{FF2B5EF4-FFF2-40B4-BE49-F238E27FC236}">
              <a16:creationId xmlns:a16="http://schemas.microsoft.com/office/drawing/2014/main" id="{7A85177B-A1CF-4B05-961B-894A6B85E6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editAs="oneCell">
    <xdr:from>
      <xdr:col>7</xdr:col>
      <xdr:colOff>809625</xdr:colOff>
      <xdr:row>0</xdr:row>
      <xdr:rowOff>0</xdr:rowOff>
    </xdr:from>
    <xdr:to>
      <xdr:col>9</xdr:col>
      <xdr:colOff>0</xdr:colOff>
      <xdr:row>1</xdr:row>
      <xdr:rowOff>193963</xdr:rowOff>
    </xdr:to>
    <xdr:pic>
      <xdr:nvPicPr>
        <xdr:cNvPr id="2" name="Picture 1" descr="OSB-signature (002)">
          <a:extLst>
            <a:ext uri="{FF2B5EF4-FFF2-40B4-BE49-F238E27FC236}">
              <a16:creationId xmlns:a16="http://schemas.microsoft.com/office/drawing/2014/main" id="{EC4BDAD7-1465-4122-9473-2FDECF8E23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461" y="0"/>
          <a:ext cx="2079048" cy="464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25</xdr:row>
      <xdr:rowOff>0</xdr:rowOff>
    </xdr:from>
    <xdr:to>
      <xdr:col>4</xdr:col>
      <xdr:colOff>228600</xdr:colOff>
      <xdr:row>38</xdr:row>
      <xdr:rowOff>304800</xdr:rowOff>
    </xdr:to>
    <xdr:graphicFrame macro="">
      <xdr:nvGraphicFramePr>
        <xdr:cNvPr id="3" name="Chart 2">
          <a:extLst>
            <a:ext uri="{FF2B5EF4-FFF2-40B4-BE49-F238E27FC236}">
              <a16:creationId xmlns:a16="http://schemas.microsoft.com/office/drawing/2014/main" id="{A93EECE3-3A9A-480F-A4A6-D8429F254F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18</xdr:row>
      <xdr:rowOff>28575</xdr:rowOff>
    </xdr:from>
    <xdr:to>
      <xdr:col>4</xdr:col>
      <xdr:colOff>123825</xdr:colOff>
      <xdr:row>31</xdr:row>
      <xdr:rowOff>228600</xdr:rowOff>
    </xdr:to>
    <xdr:graphicFrame macro="">
      <xdr:nvGraphicFramePr>
        <xdr:cNvPr id="2" name="Chart 1">
          <a:extLst>
            <a:ext uri="{FF2B5EF4-FFF2-40B4-BE49-F238E27FC236}">
              <a16:creationId xmlns:a16="http://schemas.microsoft.com/office/drawing/2014/main" id="{7635A9B0-7534-4647-BD51-642E02C215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95250</xdr:colOff>
      <xdr:row>0</xdr:row>
      <xdr:rowOff>0</xdr:rowOff>
    </xdr:from>
    <xdr:to>
      <xdr:col>7</xdr:col>
      <xdr:colOff>1085850</xdr:colOff>
      <xdr:row>2</xdr:row>
      <xdr:rowOff>0</xdr:rowOff>
    </xdr:to>
    <xdr:pic>
      <xdr:nvPicPr>
        <xdr:cNvPr id="3" name="Picture 2" descr="OSB-signature (002)">
          <a:extLst>
            <a:ext uri="{FF2B5EF4-FFF2-40B4-BE49-F238E27FC236}">
              <a16:creationId xmlns:a16="http://schemas.microsoft.com/office/drawing/2014/main" id="{097A3BB0-CC80-4B8B-8F52-4766E8EE13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54550" y="0"/>
          <a:ext cx="264160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7</xdr:col>
      <xdr:colOff>809625</xdr:colOff>
      <xdr:row>0</xdr:row>
      <xdr:rowOff>0</xdr:rowOff>
    </xdr:from>
    <xdr:to>
      <xdr:col>9</xdr:col>
      <xdr:colOff>0</xdr:colOff>
      <xdr:row>1</xdr:row>
      <xdr:rowOff>193963</xdr:rowOff>
    </xdr:to>
    <xdr:pic>
      <xdr:nvPicPr>
        <xdr:cNvPr id="2" name="Picture 1" descr="OSB-signature (002)">
          <a:extLst>
            <a:ext uri="{FF2B5EF4-FFF2-40B4-BE49-F238E27FC236}">
              <a16:creationId xmlns:a16="http://schemas.microsoft.com/office/drawing/2014/main" id="{90E2A802-C0C6-4775-B299-BB8C3E5D7A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461" y="0"/>
          <a:ext cx="2079048" cy="464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23</xdr:row>
      <xdr:rowOff>0</xdr:rowOff>
    </xdr:from>
    <xdr:to>
      <xdr:col>4</xdr:col>
      <xdr:colOff>228600</xdr:colOff>
      <xdr:row>36</xdr:row>
      <xdr:rowOff>304800</xdr:rowOff>
    </xdr:to>
    <xdr:graphicFrame macro="">
      <xdr:nvGraphicFramePr>
        <xdr:cNvPr id="3" name="Chart 2">
          <a:extLst>
            <a:ext uri="{FF2B5EF4-FFF2-40B4-BE49-F238E27FC236}">
              <a16:creationId xmlns:a16="http://schemas.microsoft.com/office/drawing/2014/main" id="{AD8D96D3-E5AB-455A-B30A-CDDECEB609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editAs="oneCell">
    <xdr:from>
      <xdr:col>7</xdr:col>
      <xdr:colOff>809625</xdr:colOff>
      <xdr:row>0</xdr:row>
      <xdr:rowOff>0</xdr:rowOff>
    </xdr:from>
    <xdr:to>
      <xdr:col>9</xdr:col>
      <xdr:colOff>0</xdr:colOff>
      <xdr:row>1</xdr:row>
      <xdr:rowOff>200891</xdr:rowOff>
    </xdr:to>
    <xdr:pic>
      <xdr:nvPicPr>
        <xdr:cNvPr id="2" name="Picture 1" descr="OSB-signature (002)">
          <a:extLst>
            <a:ext uri="{FF2B5EF4-FFF2-40B4-BE49-F238E27FC236}">
              <a16:creationId xmlns:a16="http://schemas.microsoft.com/office/drawing/2014/main" id="{38C6F660-BA25-47EF-A039-32607344B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461" y="0"/>
          <a:ext cx="2079048" cy="471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24</xdr:row>
      <xdr:rowOff>0</xdr:rowOff>
    </xdr:from>
    <xdr:to>
      <xdr:col>4</xdr:col>
      <xdr:colOff>228600</xdr:colOff>
      <xdr:row>37</xdr:row>
      <xdr:rowOff>304800</xdr:rowOff>
    </xdr:to>
    <xdr:graphicFrame macro="">
      <xdr:nvGraphicFramePr>
        <xdr:cNvPr id="3" name="Chart 2">
          <a:extLst>
            <a:ext uri="{FF2B5EF4-FFF2-40B4-BE49-F238E27FC236}">
              <a16:creationId xmlns:a16="http://schemas.microsoft.com/office/drawing/2014/main" id="{E85C1F2A-D0E7-4735-AF76-D42F00FCB1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18</xdr:row>
      <xdr:rowOff>28575</xdr:rowOff>
    </xdr:from>
    <xdr:to>
      <xdr:col>4</xdr:col>
      <xdr:colOff>123825</xdr:colOff>
      <xdr:row>31</xdr:row>
      <xdr:rowOff>228600</xdr:rowOff>
    </xdr:to>
    <xdr:graphicFrame macro="">
      <xdr:nvGraphicFramePr>
        <xdr:cNvPr id="2" name="Chart 1">
          <a:extLst>
            <a:ext uri="{FF2B5EF4-FFF2-40B4-BE49-F238E27FC236}">
              <a16:creationId xmlns:a16="http://schemas.microsoft.com/office/drawing/2014/main" id="{70D380C4-4624-4EFC-A07F-88A4AF258C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95250</xdr:colOff>
      <xdr:row>0</xdr:row>
      <xdr:rowOff>0</xdr:rowOff>
    </xdr:from>
    <xdr:to>
      <xdr:col>7</xdr:col>
      <xdr:colOff>1085850</xdr:colOff>
      <xdr:row>2</xdr:row>
      <xdr:rowOff>0</xdr:rowOff>
    </xdr:to>
    <xdr:pic>
      <xdr:nvPicPr>
        <xdr:cNvPr id="3" name="Picture 2" descr="OSB-signature (002)">
          <a:extLst>
            <a:ext uri="{FF2B5EF4-FFF2-40B4-BE49-F238E27FC236}">
              <a16:creationId xmlns:a16="http://schemas.microsoft.com/office/drawing/2014/main" id="{7F9A5725-5191-4033-A637-EABD3D9671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54550" y="0"/>
          <a:ext cx="264160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238125</xdr:colOff>
      <xdr:row>0</xdr:row>
      <xdr:rowOff>0</xdr:rowOff>
    </xdr:from>
    <xdr:to>
      <xdr:col>8</xdr:col>
      <xdr:colOff>0</xdr:colOff>
      <xdr:row>1</xdr:row>
      <xdr:rowOff>193963</xdr:rowOff>
    </xdr:to>
    <xdr:pic>
      <xdr:nvPicPr>
        <xdr:cNvPr id="2" name="Picture 2" descr="OSB-signature (002)">
          <a:extLst>
            <a:ext uri="{FF2B5EF4-FFF2-40B4-BE49-F238E27FC236}">
              <a16:creationId xmlns:a16="http://schemas.microsoft.com/office/drawing/2014/main" id="{E34A7149-A728-4EFA-AD04-7F324065E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5816" y="0"/>
          <a:ext cx="2193348" cy="464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22</xdr:row>
      <xdr:rowOff>0</xdr:rowOff>
    </xdr:from>
    <xdr:to>
      <xdr:col>3</xdr:col>
      <xdr:colOff>228600</xdr:colOff>
      <xdr:row>35</xdr:row>
      <xdr:rowOff>200025</xdr:rowOff>
    </xdr:to>
    <xdr:graphicFrame macro="">
      <xdr:nvGraphicFramePr>
        <xdr:cNvPr id="3" name="Chart 3">
          <a:extLst>
            <a:ext uri="{FF2B5EF4-FFF2-40B4-BE49-F238E27FC236}">
              <a16:creationId xmlns:a16="http://schemas.microsoft.com/office/drawing/2014/main" id="{D5A868FF-CCCF-4CC8-A99A-09C7801A13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238125</xdr:colOff>
      <xdr:row>0</xdr:row>
      <xdr:rowOff>1</xdr:rowOff>
    </xdr:from>
    <xdr:to>
      <xdr:col>8</xdr:col>
      <xdr:colOff>0</xdr:colOff>
      <xdr:row>1</xdr:row>
      <xdr:rowOff>228601</xdr:rowOff>
    </xdr:to>
    <xdr:pic>
      <xdr:nvPicPr>
        <xdr:cNvPr id="2" name="Picture 2" descr="OSB-signature (002)">
          <a:extLst>
            <a:ext uri="{FF2B5EF4-FFF2-40B4-BE49-F238E27FC236}">
              <a16:creationId xmlns:a16="http://schemas.microsoft.com/office/drawing/2014/main" id="{D24241B7-52F1-4FC1-BD2E-E9579536A3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5816" y="1"/>
          <a:ext cx="2193348" cy="498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23</xdr:row>
      <xdr:rowOff>0</xdr:rowOff>
    </xdr:from>
    <xdr:to>
      <xdr:col>3</xdr:col>
      <xdr:colOff>228600</xdr:colOff>
      <xdr:row>36</xdr:row>
      <xdr:rowOff>200025</xdr:rowOff>
    </xdr:to>
    <xdr:graphicFrame macro="">
      <xdr:nvGraphicFramePr>
        <xdr:cNvPr id="3" name="Chart 3">
          <a:extLst>
            <a:ext uri="{FF2B5EF4-FFF2-40B4-BE49-F238E27FC236}">
              <a16:creationId xmlns:a16="http://schemas.microsoft.com/office/drawing/2014/main" id="{397FFE8E-AB4F-4305-AEB7-736049058C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238125</xdr:colOff>
      <xdr:row>0</xdr:row>
      <xdr:rowOff>1</xdr:rowOff>
    </xdr:from>
    <xdr:to>
      <xdr:col>8</xdr:col>
      <xdr:colOff>0</xdr:colOff>
      <xdr:row>1</xdr:row>
      <xdr:rowOff>242455</xdr:rowOff>
    </xdr:to>
    <xdr:pic>
      <xdr:nvPicPr>
        <xdr:cNvPr id="2" name="Picture 2" descr="OSB-signature (002)">
          <a:extLst>
            <a:ext uri="{FF2B5EF4-FFF2-40B4-BE49-F238E27FC236}">
              <a16:creationId xmlns:a16="http://schemas.microsoft.com/office/drawing/2014/main" id="{201F991A-091A-498B-8304-D38AEECBA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5816" y="1"/>
          <a:ext cx="2193348" cy="512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150090</xdr:rowOff>
    </xdr:from>
    <xdr:to>
      <xdr:col>3</xdr:col>
      <xdr:colOff>228600</xdr:colOff>
      <xdr:row>31</xdr:row>
      <xdr:rowOff>159039</xdr:rowOff>
    </xdr:to>
    <xdr:graphicFrame macro="">
      <xdr:nvGraphicFramePr>
        <xdr:cNvPr id="3" name="Chart 3">
          <a:extLst>
            <a:ext uri="{FF2B5EF4-FFF2-40B4-BE49-F238E27FC236}">
              <a16:creationId xmlns:a16="http://schemas.microsoft.com/office/drawing/2014/main" id="{1C899D1C-9C67-4E47-A221-2BD600E6F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238125</xdr:colOff>
      <xdr:row>0</xdr:row>
      <xdr:rowOff>1</xdr:rowOff>
    </xdr:from>
    <xdr:to>
      <xdr:col>8</xdr:col>
      <xdr:colOff>0</xdr:colOff>
      <xdr:row>1</xdr:row>
      <xdr:rowOff>207819</xdr:rowOff>
    </xdr:to>
    <xdr:pic>
      <xdr:nvPicPr>
        <xdr:cNvPr id="2" name="Picture 2" descr="OSB-signature (002)">
          <a:extLst>
            <a:ext uri="{FF2B5EF4-FFF2-40B4-BE49-F238E27FC236}">
              <a16:creationId xmlns:a16="http://schemas.microsoft.com/office/drawing/2014/main" id="{B545B5F9-557B-4970-86A2-80404FE243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5816" y="1"/>
          <a:ext cx="2193348" cy="47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18</xdr:row>
      <xdr:rowOff>0</xdr:rowOff>
    </xdr:from>
    <xdr:to>
      <xdr:col>3</xdr:col>
      <xdr:colOff>228600</xdr:colOff>
      <xdr:row>31</xdr:row>
      <xdr:rowOff>200025</xdr:rowOff>
    </xdr:to>
    <xdr:graphicFrame macro="">
      <xdr:nvGraphicFramePr>
        <xdr:cNvPr id="3" name="Chart 3">
          <a:extLst>
            <a:ext uri="{FF2B5EF4-FFF2-40B4-BE49-F238E27FC236}">
              <a16:creationId xmlns:a16="http://schemas.microsoft.com/office/drawing/2014/main" id="{A62270CC-8389-4C34-A75A-EF7362868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300308172/Desktop/other%20docs/ACBSP/Self%20Study%20Report/Std.%204%20Review/Standard%204%20Results-Self%20Study.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okanagan365-my.sharepoint.com/personal/rbhardwaj_okanagan_bc_ca/Documents/Desktop/Desktop/Okanagan%20College/ACBSP/PLO/PLO%20Feedback/2022-23/AY%202022-2023%20PLO%20Results%20-%20Finance%20Subcommittee%20Feedback.xlsx" TargetMode="External"/><Relationship Id="rId1" Type="http://schemas.openxmlformats.org/officeDocument/2006/relationships/externalLinkPath" Target="/personal/rbhardwaj_okanagan_bc_ca/Documents/Desktop/Desktop/Okanagan%20College/ACBSP/PLO/PLO%20Feedback/2022-23/AY%202022-2023%20PLO%20Results%20-%20Finance%20Subcommittee%20Feedbac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300308172/Desktop/other%20docs/ACBSP/Self%20Study%20Report/Std.%204%20Review/AY%202021-2022%20PLO%20Resul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300308172\Desktop\other%20docs\ACBSP\Self%20Study%20Report\Std.%204%20Review\AY%202021-2022%20PLO%20Resul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ssing Data Points"/>
      <sheetName val="Summary"/>
      <sheetName val="ACCT # 1"/>
      <sheetName val="ACCT # 1-1"/>
      <sheetName val="ACCT #1-2"/>
      <sheetName val="ACCT #1-3"/>
      <sheetName val="ACCT #2"/>
      <sheetName val="ACCT #2-1"/>
      <sheetName val="ACCT #2-2"/>
      <sheetName val="ACCT #2-3"/>
      <sheetName val="ACCT #2-4"/>
      <sheetName val="ACCT #3"/>
      <sheetName val="ACCT #4"/>
      <sheetName val="ACCT #5"/>
      <sheetName val="ACCT #6"/>
      <sheetName val="FIN #1"/>
      <sheetName val="FIN #2"/>
      <sheetName val="FIN #3"/>
      <sheetName val="HRM #1"/>
      <sheetName val="HRM #2"/>
      <sheetName val="HRM #3"/>
      <sheetName val="HRM #4"/>
      <sheetName val="HRM #5"/>
      <sheetName val="HRM #6"/>
      <sheetName val="HRM #7"/>
      <sheetName val="HRM #8"/>
      <sheetName val="MGT #1"/>
      <sheetName val="MGT #2"/>
      <sheetName val="MGT #3"/>
      <sheetName val="MGT #4"/>
      <sheetName val="MGT #5"/>
      <sheetName val="MKT #1 "/>
      <sheetName val="MKT #2"/>
      <sheetName val="MKT #3 "/>
      <sheetName val="MKT #4"/>
      <sheetName val="MKT #5"/>
      <sheetName val="MKT #6"/>
      <sheetName val="MKT #7"/>
      <sheetName val="TOUR #1"/>
      <sheetName val="TOUR #2 - #4"/>
      <sheetName val="TOUR #5"/>
      <sheetName val="TOUR #6 - #7"/>
      <sheetName val="2011Learning Journal"/>
    </sheetNames>
    <sheetDataSet>
      <sheetData sheetId="0"/>
      <sheetData sheetId="1"/>
      <sheetData sheetId="2">
        <row r="13">
          <cell r="A13" t="str">
            <v>2019 F</v>
          </cell>
        </row>
      </sheetData>
      <sheetData sheetId="3">
        <row r="5">
          <cell r="A5" t="str">
            <v>Prepare financial statements in accordance with Canadian Generally Accepted Accounting Principles.</v>
          </cell>
        </row>
        <row r="8">
          <cell r="A8" t="str">
            <v>BUAD 263 - Intermediate Accounting I</v>
          </cell>
        </row>
      </sheetData>
      <sheetData sheetId="4">
        <row r="5">
          <cell r="A5" t="str">
            <v>Prepare financial statements in accordance with Canadian Generally Accepted Accounting Principles.</v>
          </cell>
        </row>
        <row r="8">
          <cell r="A8" t="str">
            <v>BUAD 121 - Financial Accounting II</v>
          </cell>
        </row>
      </sheetData>
      <sheetData sheetId="5">
        <row r="5">
          <cell r="A5" t="str">
            <v>Prepare financial statements in accordance with Canadian Generally Accepted Accounting Principles.</v>
          </cell>
        </row>
        <row r="8">
          <cell r="A8" t="str">
            <v>BUAD 273 - Intermediate Accounting II</v>
          </cell>
        </row>
      </sheetData>
      <sheetData sheetId="6">
        <row r="13">
          <cell r="A13" t="str">
            <v>2019 F</v>
          </cell>
        </row>
      </sheetData>
      <sheetData sheetId="7">
        <row r="5">
          <cell r="A5" t="str">
            <v>Analyze financial transactions to record journal entries.</v>
          </cell>
        </row>
        <row r="8">
          <cell r="A8" t="str">
            <v>BUAD 273 - Intermediate Accounting II</v>
          </cell>
        </row>
      </sheetData>
      <sheetData sheetId="8">
        <row r="5">
          <cell r="A5" t="str">
            <v>Analyze financial transactions to record journal entries.</v>
          </cell>
        </row>
        <row r="8">
          <cell r="A8" t="str">
            <v>BUAD 273 - Intermediate Accounting II</v>
          </cell>
        </row>
      </sheetData>
      <sheetData sheetId="9">
        <row r="5">
          <cell r="A5" t="str">
            <v>Analyze financial transactions to record journal entries.</v>
          </cell>
        </row>
        <row r="8">
          <cell r="A8" t="str">
            <v>BUAD 121 - Financial Accounting II</v>
          </cell>
        </row>
      </sheetData>
      <sheetData sheetId="10">
        <row r="5">
          <cell r="A5" t="str">
            <v>Analyze financial transactions to record journal entries.</v>
          </cell>
        </row>
        <row r="8">
          <cell r="A8" t="str">
            <v>BUAD 462 - Advanced Financial Accounting</v>
          </cell>
        </row>
      </sheetData>
      <sheetData sheetId="11">
        <row r="5">
          <cell r="A5" t="str">
            <v>Assess complex financial data &amp; tax issues in accordance with the Canadian Income Tax Act.</v>
          </cell>
        </row>
        <row r="8">
          <cell r="A8" t="str">
            <v>BUAD 369 - Canadian Income Tax II</v>
          </cell>
        </row>
      </sheetData>
      <sheetData sheetId="12">
        <row r="5">
          <cell r="A5" t="str">
            <v>Effectively communicate complex financial information &amp; resulting recommendations.</v>
          </cell>
        </row>
        <row r="8">
          <cell r="A8" t="str">
            <v>BUAD 462 - Advanced Financial Accounting</v>
          </cell>
        </row>
      </sheetData>
      <sheetData sheetId="13">
        <row r="5">
          <cell r="A5" t="str">
            <v>Develop an appropriate response to assessed risk within an organisation.</v>
          </cell>
        </row>
        <row r="8">
          <cell r="A8" t="str">
            <v>BUAD 463 - Internal Control and Auditing</v>
          </cell>
        </row>
      </sheetData>
      <sheetData sheetId="14">
        <row r="5">
          <cell r="A5" t="str">
            <v>Analyse relevant financial information and non-financial data to support decision making.</v>
          </cell>
        </row>
        <row r="8">
          <cell r="A8" t="str">
            <v>BUAD 466 - Advanced Managerial Accounting</v>
          </cell>
        </row>
      </sheetData>
      <sheetData sheetId="15">
        <row r="15">
          <cell r="A15" t="str">
            <v>2020 W</v>
          </cell>
        </row>
      </sheetData>
      <sheetData sheetId="16">
        <row r="14">
          <cell r="A14" t="str">
            <v>2019 F</v>
          </cell>
        </row>
      </sheetData>
      <sheetData sheetId="17">
        <row r="14">
          <cell r="A14" t="str">
            <v>2019 F</v>
          </cell>
        </row>
      </sheetData>
      <sheetData sheetId="18">
        <row r="5">
          <cell r="A5" t="str">
            <v>Develop and oversee plans for recruitment and selection, training and development, talent management and succession planning.</v>
          </cell>
        </row>
      </sheetData>
      <sheetData sheetId="19">
        <row r="5">
          <cell r="A5" t="str">
            <v>Design, implement and monitor health, safety and wellness programs and practices.</v>
          </cell>
        </row>
      </sheetData>
      <sheetData sheetId="20">
        <row r="5">
          <cell r="A5" t="str">
            <v>Design employee relations and employee engagement strategies.</v>
          </cell>
        </row>
      </sheetData>
      <sheetData sheetId="21">
        <row r="5">
          <cell r="A5" t="str">
            <v>Assess the legal implications of human resources management decisions.</v>
          </cell>
        </row>
      </sheetData>
      <sheetData sheetId="22">
        <row r="5">
          <cell r="A5" t="str">
            <v>Design a human resources management strategy.</v>
          </cell>
        </row>
        <row r="8">
          <cell r="A8" t="str">
            <v>BUAD 375 - Strategic Human Resource Planning</v>
          </cell>
        </row>
      </sheetData>
      <sheetData sheetId="23">
        <row r="5">
          <cell r="A5" t="str">
            <v>Recommend improvements to human resources management programs and practices.</v>
          </cell>
        </row>
      </sheetData>
      <sheetData sheetId="24">
        <row r="5">
          <cell r="A5" t="str">
            <v>Create and implement performance management systems and a total rewards strategy.</v>
          </cell>
        </row>
      </sheetData>
      <sheetData sheetId="25">
        <row r="5">
          <cell r="A5" t="str">
            <v>Integrate financial and operating information to align with a human resources management strategy.</v>
          </cell>
        </row>
      </sheetData>
      <sheetData sheetId="26">
        <row r="5">
          <cell r="A5" t="str">
            <v>Evaluate relevant information in relation to specific organisational issues.</v>
          </cell>
        </row>
      </sheetData>
      <sheetData sheetId="27">
        <row r="5">
          <cell r="A5" t="str">
            <v>Perform an environmental scan and identify strategic issues.</v>
          </cell>
        </row>
      </sheetData>
      <sheetData sheetId="28">
        <row r="5">
          <cell r="A5" t="str">
            <v>Create strategic alternatives for organisations.</v>
          </cell>
        </row>
      </sheetData>
      <sheetData sheetId="29">
        <row r="5">
          <cell r="A5" t="str">
            <v>Evaluate leadership's ability to influence others towards a stated goal.</v>
          </cell>
        </row>
      </sheetData>
      <sheetData sheetId="30">
        <row r="5">
          <cell r="A5" t="str">
            <v>Formulate systematic approaches to operation planning linking organisational priorities and customer value.</v>
          </cell>
        </row>
      </sheetData>
      <sheetData sheetId="31">
        <row r="14">
          <cell r="A14" t="str">
            <v>2019 F</v>
          </cell>
        </row>
      </sheetData>
      <sheetData sheetId="32">
        <row r="14">
          <cell r="A14" t="str">
            <v>2019 F</v>
          </cell>
        </row>
      </sheetData>
      <sheetData sheetId="33">
        <row r="15">
          <cell r="A15" t="str">
            <v>2020 W</v>
          </cell>
        </row>
      </sheetData>
      <sheetData sheetId="34">
        <row r="15">
          <cell r="A15" t="str">
            <v>2020 W</v>
          </cell>
        </row>
      </sheetData>
      <sheetData sheetId="35">
        <row r="14">
          <cell r="A14" t="str">
            <v>2019 F</v>
          </cell>
        </row>
      </sheetData>
      <sheetData sheetId="36">
        <row r="15">
          <cell r="A15" t="str">
            <v>2020 W</v>
          </cell>
        </row>
      </sheetData>
      <sheetData sheetId="37">
        <row r="14">
          <cell r="A14" t="str">
            <v>2019 F</v>
          </cell>
        </row>
      </sheetData>
      <sheetData sheetId="38">
        <row r="5">
          <cell r="A5" t="str">
            <v>Incorporate cross-cultural theory into tourism and hospitality management.</v>
          </cell>
        </row>
      </sheetData>
      <sheetData sheetId="39">
        <row r="5">
          <cell r="A5" t="str">
            <v>Analyse the tourism and hospitality sector's economic, environmental and cultural impacts on host communities.</v>
          </cell>
        </row>
      </sheetData>
      <sheetData sheetId="40">
        <row r="5">
          <cell r="A5" t="str">
            <v>Evaluate the increasing impact of the internet &amp; social media on the tourism &amp; hospitality sector.</v>
          </cell>
        </row>
      </sheetData>
      <sheetData sheetId="41">
        <row r="5">
          <cell r="A5" t="str">
            <v>Integrate ethical principles into tourism and hospitality management.</v>
          </cell>
        </row>
      </sheetData>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FIN #1"/>
      <sheetName val="FIN #2"/>
      <sheetName val="FIN #3"/>
    </sheetNames>
    <sheetDataSet>
      <sheetData sheetId="0"/>
      <sheetData sheetId="1">
        <row r="15">
          <cell r="A15" t="str">
            <v>2020 W</v>
          </cell>
          <cell r="B15">
            <v>0.51</v>
          </cell>
        </row>
        <row r="17">
          <cell r="A17" t="str">
            <v>2021 W</v>
          </cell>
          <cell r="B17">
            <v>0.67400000000000004</v>
          </cell>
        </row>
        <row r="18">
          <cell r="A18" t="str">
            <v>2021 F</v>
          </cell>
        </row>
        <row r="19">
          <cell r="A19" t="str">
            <v>2022 W</v>
          </cell>
          <cell r="B19">
            <v>0.74</v>
          </cell>
        </row>
        <row r="21">
          <cell r="A21" t="str">
            <v>2023 W</v>
          </cell>
          <cell r="B21">
            <v>0.90900000000000003</v>
          </cell>
        </row>
        <row r="22">
          <cell r="B22">
            <v>0.70825000000000005</v>
          </cell>
        </row>
      </sheetData>
      <sheetData sheetId="2">
        <row r="14">
          <cell r="A14" t="str">
            <v>2019 F</v>
          </cell>
          <cell r="B14">
            <v>0.82</v>
          </cell>
        </row>
        <row r="16">
          <cell r="A16" t="str">
            <v>2020 F</v>
          </cell>
          <cell r="B16">
            <v>0.84199999999999997</v>
          </cell>
        </row>
        <row r="18">
          <cell r="A18" t="str">
            <v>2021 F</v>
          </cell>
          <cell r="B18">
            <v>0.77</v>
          </cell>
        </row>
        <row r="20">
          <cell r="A20" t="str">
            <v>2022 F</v>
          </cell>
          <cell r="B20">
            <v>0.7</v>
          </cell>
        </row>
        <row r="21">
          <cell r="A21" t="str">
            <v>2023 W</v>
          </cell>
        </row>
      </sheetData>
      <sheetData sheetId="3">
        <row r="14">
          <cell r="A14" t="str">
            <v>2019 F</v>
          </cell>
          <cell r="B14">
            <v>0.75</v>
          </cell>
        </row>
        <row r="16">
          <cell r="A16" t="str">
            <v>2020 F</v>
          </cell>
          <cell r="B16">
            <v>0.74</v>
          </cell>
        </row>
        <row r="18">
          <cell r="A18" t="str">
            <v>2021 F</v>
          </cell>
          <cell r="B18">
            <v>0.75</v>
          </cell>
        </row>
        <row r="20">
          <cell r="A20" t="str">
            <v>2022 F</v>
          </cell>
          <cell r="B20">
            <v>0.68</v>
          </cell>
        </row>
        <row r="21">
          <cell r="A21" t="str">
            <v>2023 W</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ll 2021"/>
      <sheetName val="Winter 2022"/>
    </sheetNames>
    <sheetDataSet>
      <sheetData sheetId="0">
        <row r="4">
          <cell r="J4">
            <v>0.83666666666666667</v>
          </cell>
        </row>
        <row r="5">
          <cell r="J5">
            <v>0.72400000000000009</v>
          </cell>
        </row>
        <row r="6">
          <cell r="J6">
            <v>0.71730000000000005</v>
          </cell>
        </row>
        <row r="8">
          <cell r="J8">
            <v>0.75</v>
          </cell>
        </row>
        <row r="9">
          <cell r="J9">
            <v>0.62</v>
          </cell>
        </row>
        <row r="10">
          <cell r="J10">
            <v>0.87</v>
          </cell>
        </row>
        <row r="12">
          <cell r="J12">
            <v>0.77</v>
          </cell>
        </row>
        <row r="13">
          <cell r="J13">
            <v>0.75</v>
          </cell>
        </row>
        <row r="16">
          <cell r="J16">
            <v>0.82194999999999996</v>
          </cell>
        </row>
        <row r="18">
          <cell r="J18">
            <v>0.79</v>
          </cell>
        </row>
        <row r="21">
          <cell r="J21">
            <v>0.87</v>
          </cell>
        </row>
        <row r="28">
          <cell r="J28">
            <v>0.72517500000000001</v>
          </cell>
        </row>
        <row r="32">
          <cell r="J32">
            <v>0.70745000000000002</v>
          </cell>
        </row>
        <row r="36">
          <cell r="J36">
            <v>0.67222499999999996</v>
          </cell>
        </row>
        <row r="38">
          <cell r="J38">
            <v>0.76749999999999996</v>
          </cell>
        </row>
        <row r="59">
          <cell r="J59">
            <v>0.71</v>
          </cell>
        </row>
        <row r="62">
          <cell r="J62">
            <v>0.79</v>
          </cell>
        </row>
      </sheetData>
      <sheetData sheetId="1">
        <row r="2">
          <cell r="J2">
            <v>0.60460000000000003</v>
          </cell>
        </row>
        <row r="5">
          <cell r="J5">
            <v>0.72389999999999999</v>
          </cell>
        </row>
        <row r="7">
          <cell r="J7">
            <v>0.78299999999999992</v>
          </cell>
          <cell r="K7">
            <v>0.70383333333333331</v>
          </cell>
        </row>
        <row r="9">
          <cell r="J9">
            <v>0.88099999999999989</v>
          </cell>
        </row>
        <row r="11">
          <cell r="J11">
            <v>0.71900000000000008</v>
          </cell>
        </row>
        <row r="14">
          <cell r="J14">
            <v>0.77903333333333336</v>
          </cell>
        </row>
        <row r="15">
          <cell r="J15">
            <v>0.84</v>
          </cell>
          <cell r="K15">
            <v>0.80475833333333335</v>
          </cell>
        </row>
        <row r="18">
          <cell r="J18">
            <v>0.81083333333333329</v>
          </cell>
        </row>
        <row r="19">
          <cell r="J19">
            <v>0.79500000000000004</v>
          </cell>
        </row>
        <row r="21">
          <cell r="J21">
            <v>0.72499999999999998</v>
          </cell>
        </row>
        <row r="23">
          <cell r="J23">
            <v>0.82015000000000005</v>
          </cell>
        </row>
        <row r="24">
          <cell r="J24">
            <v>0.74</v>
          </cell>
        </row>
        <row r="27">
          <cell r="J27">
            <v>0.81</v>
          </cell>
        </row>
        <row r="32">
          <cell r="J32">
            <v>0.80500000000000005</v>
          </cell>
        </row>
        <row r="34">
          <cell r="J34">
            <v>0.69</v>
          </cell>
        </row>
        <row r="44">
          <cell r="J44">
            <v>0.71061249999999998</v>
          </cell>
        </row>
        <row r="50">
          <cell r="J50">
            <v>0.745</v>
          </cell>
        </row>
        <row r="56">
          <cell r="J56">
            <v>0.66833333333333333</v>
          </cell>
        </row>
        <row r="58">
          <cell r="J58">
            <v>0.77500000000000002</v>
          </cell>
        </row>
        <row r="60">
          <cell r="J60">
            <v>0.7087</v>
          </cell>
        </row>
        <row r="83">
          <cell r="J83">
            <v>0.8</v>
          </cell>
        </row>
        <row r="89">
          <cell r="J89">
            <v>0.89100000000000001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ll 2021"/>
      <sheetName val="Winter 2022"/>
    </sheetNames>
    <sheetDataSet>
      <sheetData sheetId="0">
        <row r="4">
          <cell r="J4">
            <v>0.83666666666666667</v>
          </cell>
        </row>
        <row r="46">
          <cell r="J46">
            <v>0.70609999999999984</v>
          </cell>
        </row>
        <row r="50">
          <cell r="J50">
            <v>0.81224999999999992</v>
          </cell>
        </row>
        <row r="54">
          <cell r="J54">
            <v>0.70950000000000002</v>
          </cell>
        </row>
        <row r="55">
          <cell r="J55">
            <v>0.73530000000000006</v>
          </cell>
        </row>
        <row r="56">
          <cell r="J56">
            <v>0.79500000000000004</v>
          </cell>
        </row>
        <row r="58">
          <cell r="J58">
            <v>0.75700000000000001</v>
          </cell>
        </row>
      </sheetData>
      <sheetData sheetId="1">
        <row r="2">
          <cell r="J2">
            <v>0.60460000000000003</v>
          </cell>
        </row>
        <row r="71">
          <cell r="J71">
            <v>0.75452727272727271</v>
          </cell>
        </row>
        <row r="73">
          <cell r="J73">
            <v>0.75205</v>
          </cell>
        </row>
        <row r="74">
          <cell r="J74">
            <v>0.75700000000000001</v>
          </cell>
        </row>
        <row r="77">
          <cell r="J77">
            <v>0.72993333333333321</v>
          </cell>
        </row>
        <row r="80">
          <cell r="J80">
            <v>0.81950000000000001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D4E68-A6F2-4754-8D38-B23198F13C2F}">
  <dimension ref="A1:O47"/>
  <sheetViews>
    <sheetView tabSelected="1" view="pageBreakPreview" zoomScale="70" zoomScaleNormal="100" zoomScaleSheetLayoutView="70" workbookViewId="0">
      <selection activeCell="B6" sqref="B6"/>
    </sheetView>
  </sheetViews>
  <sheetFormatPr defaultColWidth="12" defaultRowHeight="15.6" x14ac:dyDescent="0.3"/>
  <cols>
    <col min="1" max="1" width="13.44140625" style="2" customWidth="1"/>
    <col min="2" max="2" width="26.5546875" style="2" bestFit="1" customWidth="1"/>
    <col min="3" max="3" width="35.21875" style="2" customWidth="1"/>
    <col min="4" max="4" width="12.88671875" style="2" customWidth="1"/>
    <col min="5" max="5" width="79.109375" style="2" customWidth="1"/>
    <col min="6" max="6" width="14" style="2" customWidth="1"/>
    <col min="7" max="7" width="17.21875" style="3" bestFit="1" customWidth="1"/>
    <col min="8" max="8" width="32.21875" style="4" customWidth="1"/>
    <col min="9" max="9" width="36.5546875" style="5" customWidth="1"/>
    <col min="10" max="10" width="22.109375" style="5" customWidth="1"/>
    <col min="11" max="257" width="12" style="5"/>
    <col min="258" max="258" width="13.44140625" style="5" customWidth="1"/>
    <col min="259" max="259" width="26.5546875" style="5" bestFit="1" customWidth="1"/>
    <col min="260" max="260" width="35.21875" style="5" customWidth="1"/>
    <col min="261" max="261" width="12.88671875" style="5" customWidth="1"/>
    <col min="262" max="262" width="79.109375" style="5" customWidth="1"/>
    <col min="263" max="263" width="17.21875" style="5" bestFit="1" customWidth="1"/>
    <col min="264" max="264" width="17.21875" style="5" customWidth="1"/>
    <col min="265" max="265" width="28.44140625" style="5" bestFit="1" customWidth="1"/>
    <col min="266" max="266" width="22.109375" style="5" customWidth="1"/>
    <col min="267" max="513" width="12" style="5"/>
    <col min="514" max="514" width="13.44140625" style="5" customWidth="1"/>
    <col min="515" max="515" width="26.5546875" style="5" bestFit="1" customWidth="1"/>
    <col min="516" max="516" width="35.21875" style="5" customWidth="1"/>
    <col min="517" max="517" width="12.88671875" style="5" customWidth="1"/>
    <col min="518" max="518" width="79.109375" style="5" customWidth="1"/>
    <col min="519" max="519" width="17.21875" style="5" bestFit="1" customWidth="1"/>
    <col min="520" max="520" width="17.21875" style="5" customWidth="1"/>
    <col min="521" max="521" width="28.44140625" style="5" bestFit="1" customWidth="1"/>
    <col min="522" max="522" width="22.109375" style="5" customWidth="1"/>
    <col min="523" max="769" width="12" style="5"/>
    <col min="770" max="770" width="13.44140625" style="5" customWidth="1"/>
    <col min="771" max="771" width="26.5546875" style="5" bestFit="1" customWidth="1"/>
    <col min="772" max="772" width="35.21875" style="5" customWidth="1"/>
    <col min="773" max="773" width="12.88671875" style="5" customWidth="1"/>
    <col min="774" max="774" width="79.109375" style="5" customWidth="1"/>
    <col min="775" max="775" width="17.21875" style="5" bestFit="1" customWidth="1"/>
    <col min="776" max="776" width="17.21875" style="5" customWidth="1"/>
    <col min="777" max="777" width="28.44140625" style="5" bestFit="1" customWidth="1"/>
    <col min="778" max="778" width="22.109375" style="5" customWidth="1"/>
    <col min="779" max="1025" width="12" style="5"/>
    <col min="1026" max="1026" width="13.44140625" style="5" customWidth="1"/>
    <col min="1027" max="1027" width="26.5546875" style="5" bestFit="1" customWidth="1"/>
    <col min="1028" max="1028" width="35.21875" style="5" customWidth="1"/>
    <col min="1029" max="1029" width="12.88671875" style="5" customWidth="1"/>
    <col min="1030" max="1030" width="79.109375" style="5" customWidth="1"/>
    <col min="1031" max="1031" width="17.21875" style="5" bestFit="1" customWidth="1"/>
    <col min="1032" max="1032" width="17.21875" style="5" customWidth="1"/>
    <col min="1033" max="1033" width="28.44140625" style="5" bestFit="1" customWidth="1"/>
    <col min="1034" max="1034" width="22.109375" style="5" customWidth="1"/>
    <col min="1035" max="1281" width="12" style="5"/>
    <col min="1282" max="1282" width="13.44140625" style="5" customWidth="1"/>
    <col min="1283" max="1283" width="26.5546875" style="5" bestFit="1" customWidth="1"/>
    <col min="1284" max="1284" width="35.21875" style="5" customWidth="1"/>
    <col min="1285" max="1285" width="12.88671875" style="5" customWidth="1"/>
    <col min="1286" max="1286" width="79.109375" style="5" customWidth="1"/>
    <col min="1287" max="1287" width="17.21875" style="5" bestFit="1" customWidth="1"/>
    <col min="1288" max="1288" width="17.21875" style="5" customWidth="1"/>
    <col min="1289" max="1289" width="28.44140625" style="5" bestFit="1" customWidth="1"/>
    <col min="1290" max="1290" width="22.109375" style="5" customWidth="1"/>
    <col min="1291" max="1537" width="12" style="5"/>
    <col min="1538" max="1538" width="13.44140625" style="5" customWidth="1"/>
    <col min="1539" max="1539" width="26.5546875" style="5" bestFit="1" customWidth="1"/>
    <col min="1540" max="1540" width="35.21875" style="5" customWidth="1"/>
    <col min="1541" max="1541" width="12.88671875" style="5" customWidth="1"/>
    <col min="1542" max="1542" width="79.109375" style="5" customWidth="1"/>
    <col min="1543" max="1543" width="17.21875" style="5" bestFit="1" customWidth="1"/>
    <col min="1544" max="1544" width="17.21875" style="5" customWidth="1"/>
    <col min="1545" max="1545" width="28.44140625" style="5" bestFit="1" customWidth="1"/>
    <col min="1546" max="1546" width="22.109375" style="5" customWidth="1"/>
    <col min="1547" max="1793" width="12" style="5"/>
    <col min="1794" max="1794" width="13.44140625" style="5" customWidth="1"/>
    <col min="1795" max="1795" width="26.5546875" style="5" bestFit="1" customWidth="1"/>
    <col min="1796" max="1796" width="35.21875" style="5" customWidth="1"/>
    <col min="1797" max="1797" width="12.88671875" style="5" customWidth="1"/>
    <col min="1798" max="1798" width="79.109375" style="5" customWidth="1"/>
    <col min="1799" max="1799" width="17.21875" style="5" bestFit="1" customWidth="1"/>
    <col min="1800" max="1800" width="17.21875" style="5" customWidth="1"/>
    <col min="1801" max="1801" width="28.44140625" style="5" bestFit="1" customWidth="1"/>
    <col min="1802" max="1802" width="22.109375" style="5" customWidth="1"/>
    <col min="1803" max="2049" width="12" style="5"/>
    <col min="2050" max="2050" width="13.44140625" style="5" customWidth="1"/>
    <col min="2051" max="2051" width="26.5546875" style="5" bestFit="1" customWidth="1"/>
    <col min="2052" max="2052" width="35.21875" style="5" customWidth="1"/>
    <col min="2053" max="2053" width="12.88671875" style="5" customWidth="1"/>
    <col min="2054" max="2054" width="79.109375" style="5" customWidth="1"/>
    <col min="2055" max="2055" width="17.21875" style="5" bestFit="1" customWidth="1"/>
    <col min="2056" max="2056" width="17.21875" style="5" customWidth="1"/>
    <col min="2057" max="2057" width="28.44140625" style="5" bestFit="1" customWidth="1"/>
    <col min="2058" max="2058" width="22.109375" style="5" customWidth="1"/>
    <col min="2059" max="2305" width="12" style="5"/>
    <col min="2306" max="2306" width="13.44140625" style="5" customWidth="1"/>
    <col min="2307" max="2307" width="26.5546875" style="5" bestFit="1" customWidth="1"/>
    <col min="2308" max="2308" width="35.21875" style="5" customWidth="1"/>
    <col min="2309" max="2309" width="12.88671875" style="5" customWidth="1"/>
    <col min="2310" max="2310" width="79.109375" style="5" customWidth="1"/>
    <col min="2311" max="2311" width="17.21875" style="5" bestFit="1" customWidth="1"/>
    <col min="2312" max="2312" width="17.21875" style="5" customWidth="1"/>
    <col min="2313" max="2313" width="28.44140625" style="5" bestFit="1" customWidth="1"/>
    <col min="2314" max="2314" width="22.109375" style="5" customWidth="1"/>
    <col min="2315" max="2561" width="12" style="5"/>
    <col min="2562" max="2562" width="13.44140625" style="5" customWidth="1"/>
    <col min="2563" max="2563" width="26.5546875" style="5" bestFit="1" customWidth="1"/>
    <col min="2564" max="2564" width="35.21875" style="5" customWidth="1"/>
    <col min="2565" max="2565" width="12.88671875" style="5" customWidth="1"/>
    <col min="2566" max="2566" width="79.109375" style="5" customWidth="1"/>
    <col min="2567" max="2567" width="17.21875" style="5" bestFit="1" customWidth="1"/>
    <col min="2568" max="2568" width="17.21875" style="5" customWidth="1"/>
    <col min="2569" max="2569" width="28.44140625" style="5" bestFit="1" customWidth="1"/>
    <col min="2570" max="2570" width="22.109375" style="5" customWidth="1"/>
    <col min="2571" max="2817" width="12" style="5"/>
    <col min="2818" max="2818" width="13.44140625" style="5" customWidth="1"/>
    <col min="2819" max="2819" width="26.5546875" style="5" bestFit="1" customWidth="1"/>
    <col min="2820" max="2820" width="35.21875" style="5" customWidth="1"/>
    <col min="2821" max="2821" width="12.88671875" style="5" customWidth="1"/>
    <col min="2822" max="2822" width="79.109375" style="5" customWidth="1"/>
    <col min="2823" max="2823" width="17.21875" style="5" bestFit="1" customWidth="1"/>
    <col min="2824" max="2824" width="17.21875" style="5" customWidth="1"/>
    <col min="2825" max="2825" width="28.44140625" style="5" bestFit="1" customWidth="1"/>
    <col min="2826" max="2826" width="22.109375" style="5" customWidth="1"/>
    <col min="2827" max="3073" width="12" style="5"/>
    <col min="3074" max="3074" width="13.44140625" style="5" customWidth="1"/>
    <col min="3075" max="3075" width="26.5546875" style="5" bestFit="1" customWidth="1"/>
    <col min="3076" max="3076" width="35.21875" style="5" customWidth="1"/>
    <col min="3077" max="3077" width="12.88671875" style="5" customWidth="1"/>
    <col min="3078" max="3078" width="79.109375" style="5" customWidth="1"/>
    <col min="3079" max="3079" width="17.21875" style="5" bestFit="1" customWidth="1"/>
    <col min="3080" max="3080" width="17.21875" style="5" customWidth="1"/>
    <col min="3081" max="3081" width="28.44140625" style="5" bestFit="1" customWidth="1"/>
    <col min="3082" max="3082" width="22.109375" style="5" customWidth="1"/>
    <col min="3083" max="3329" width="12" style="5"/>
    <col min="3330" max="3330" width="13.44140625" style="5" customWidth="1"/>
    <col min="3331" max="3331" width="26.5546875" style="5" bestFit="1" customWidth="1"/>
    <col min="3332" max="3332" width="35.21875" style="5" customWidth="1"/>
    <col min="3333" max="3333" width="12.88671875" style="5" customWidth="1"/>
    <col min="3334" max="3334" width="79.109375" style="5" customWidth="1"/>
    <col min="3335" max="3335" width="17.21875" style="5" bestFit="1" customWidth="1"/>
    <col min="3336" max="3336" width="17.21875" style="5" customWidth="1"/>
    <col min="3337" max="3337" width="28.44140625" style="5" bestFit="1" customWidth="1"/>
    <col min="3338" max="3338" width="22.109375" style="5" customWidth="1"/>
    <col min="3339" max="3585" width="12" style="5"/>
    <col min="3586" max="3586" width="13.44140625" style="5" customWidth="1"/>
    <col min="3587" max="3587" width="26.5546875" style="5" bestFit="1" customWidth="1"/>
    <col min="3588" max="3588" width="35.21875" style="5" customWidth="1"/>
    <col min="3589" max="3589" width="12.88671875" style="5" customWidth="1"/>
    <col min="3590" max="3590" width="79.109375" style="5" customWidth="1"/>
    <col min="3591" max="3591" width="17.21875" style="5" bestFit="1" customWidth="1"/>
    <col min="3592" max="3592" width="17.21875" style="5" customWidth="1"/>
    <col min="3593" max="3593" width="28.44140625" style="5" bestFit="1" customWidth="1"/>
    <col min="3594" max="3594" width="22.109375" style="5" customWidth="1"/>
    <col min="3595" max="3841" width="12" style="5"/>
    <col min="3842" max="3842" width="13.44140625" style="5" customWidth="1"/>
    <col min="3843" max="3843" width="26.5546875" style="5" bestFit="1" customWidth="1"/>
    <col min="3844" max="3844" width="35.21875" style="5" customWidth="1"/>
    <col min="3845" max="3845" width="12.88671875" style="5" customWidth="1"/>
    <col min="3846" max="3846" width="79.109375" style="5" customWidth="1"/>
    <col min="3847" max="3847" width="17.21875" style="5" bestFit="1" customWidth="1"/>
    <col min="3848" max="3848" width="17.21875" style="5" customWidth="1"/>
    <col min="3849" max="3849" width="28.44140625" style="5" bestFit="1" customWidth="1"/>
    <col min="3850" max="3850" width="22.109375" style="5" customWidth="1"/>
    <col min="3851" max="4097" width="12" style="5"/>
    <col min="4098" max="4098" width="13.44140625" style="5" customWidth="1"/>
    <col min="4099" max="4099" width="26.5546875" style="5" bestFit="1" customWidth="1"/>
    <col min="4100" max="4100" width="35.21875" style="5" customWidth="1"/>
    <col min="4101" max="4101" width="12.88671875" style="5" customWidth="1"/>
    <col min="4102" max="4102" width="79.109375" style="5" customWidth="1"/>
    <col min="4103" max="4103" width="17.21875" style="5" bestFit="1" customWidth="1"/>
    <col min="4104" max="4104" width="17.21875" style="5" customWidth="1"/>
    <col min="4105" max="4105" width="28.44140625" style="5" bestFit="1" customWidth="1"/>
    <col min="4106" max="4106" width="22.109375" style="5" customWidth="1"/>
    <col min="4107" max="4353" width="12" style="5"/>
    <col min="4354" max="4354" width="13.44140625" style="5" customWidth="1"/>
    <col min="4355" max="4355" width="26.5546875" style="5" bestFit="1" customWidth="1"/>
    <col min="4356" max="4356" width="35.21875" style="5" customWidth="1"/>
    <col min="4357" max="4357" width="12.88671875" style="5" customWidth="1"/>
    <col min="4358" max="4358" width="79.109375" style="5" customWidth="1"/>
    <col min="4359" max="4359" width="17.21875" style="5" bestFit="1" customWidth="1"/>
    <col min="4360" max="4360" width="17.21875" style="5" customWidth="1"/>
    <col min="4361" max="4361" width="28.44140625" style="5" bestFit="1" customWidth="1"/>
    <col min="4362" max="4362" width="22.109375" style="5" customWidth="1"/>
    <col min="4363" max="4609" width="12" style="5"/>
    <col min="4610" max="4610" width="13.44140625" style="5" customWidth="1"/>
    <col min="4611" max="4611" width="26.5546875" style="5" bestFit="1" customWidth="1"/>
    <col min="4612" max="4612" width="35.21875" style="5" customWidth="1"/>
    <col min="4613" max="4613" width="12.88671875" style="5" customWidth="1"/>
    <col min="4614" max="4614" width="79.109375" style="5" customWidth="1"/>
    <col min="4615" max="4615" width="17.21875" style="5" bestFit="1" customWidth="1"/>
    <col min="4616" max="4616" width="17.21875" style="5" customWidth="1"/>
    <col min="4617" max="4617" width="28.44140625" style="5" bestFit="1" customWidth="1"/>
    <col min="4618" max="4618" width="22.109375" style="5" customWidth="1"/>
    <col min="4619" max="4865" width="12" style="5"/>
    <col min="4866" max="4866" width="13.44140625" style="5" customWidth="1"/>
    <col min="4867" max="4867" width="26.5546875" style="5" bestFit="1" customWidth="1"/>
    <col min="4868" max="4868" width="35.21875" style="5" customWidth="1"/>
    <col min="4869" max="4869" width="12.88671875" style="5" customWidth="1"/>
    <col min="4870" max="4870" width="79.109375" style="5" customWidth="1"/>
    <col min="4871" max="4871" width="17.21875" style="5" bestFit="1" customWidth="1"/>
    <col min="4872" max="4872" width="17.21875" style="5" customWidth="1"/>
    <col min="4873" max="4873" width="28.44140625" style="5" bestFit="1" customWidth="1"/>
    <col min="4874" max="4874" width="22.109375" style="5" customWidth="1"/>
    <col min="4875" max="5121" width="12" style="5"/>
    <col min="5122" max="5122" width="13.44140625" style="5" customWidth="1"/>
    <col min="5123" max="5123" width="26.5546875" style="5" bestFit="1" customWidth="1"/>
    <col min="5124" max="5124" width="35.21875" style="5" customWidth="1"/>
    <col min="5125" max="5125" width="12.88671875" style="5" customWidth="1"/>
    <col min="5126" max="5126" width="79.109375" style="5" customWidth="1"/>
    <col min="5127" max="5127" width="17.21875" style="5" bestFit="1" customWidth="1"/>
    <col min="5128" max="5128" width="17.21875" style="5" customWidth="1"/>
    <col min="5129" max="5129" width="28.44140625" style="5" bestFit="1" customWidth="1"/>
    <col min="5130" max="5130" width="22.109375" style="5" customWidth="1"/>
    <col min="5131" max="5377" width="12" style="5"/>
    <col min="5378" max="5378" width="13.44140625" style="5" customWidth="1"/>
    <col min="5379" max="5379" width="26.5546875" style="5" bestFit="1" customWidth="1"/>
    <col min="5380" max="5380" width="35.21875" style="5" customWidth="1"/>
    <col min="5381" max="5381" width="12.88671875" style="5" customWidth="1"/>
    <col min="5382" max="5382" width="79.109375" style="5" customWidth="1"/>
    <col min="5383" max="5383" width="17.21875" style="5" bestFit="1" customWidth="1"/>
    <col min="5384" max="5384" width="17.21875" style="5" customWidth="1"/>
    <col min="5385" max="5385" width="28.44140625" style="5" bestFit="1" customWidth="1"/>
    <col min="5386" max="5386" width="22.109375" style="5" customWidth="1"/>
    <col min="5387" max="5633" width="12" style="5"/>
    <col min="5634" max="5634" width="13.44140625" style="5" customWidth="1"/>
    <col min="5635" max="5635" width="26.5546875" style="5" bestFit="1" customWidth="1"/>
    <col min="5636" max="5636" width="35.21875" style="5" customWidth="1"/>
    <col min="5637" max="5637" width="12.88671875" style="5" customWidth="1"/>
    <col min="5638" max="5638" width="79.109375" style="5" customWidth="1"/>
    <col min="5639" max="5639" width="17.21875" style="5" bestFit="1" customWidth="1"/>
    <col min="5640" max="5640" width="17.21875" style="5" customWidth="1"/>
    <col min="5641" max="5641" width="28.44140625" style="5" bestFit="1" customWidth="1"/>
    <col min="5642" max="5642" width="22.109375" style="5" customWidth="1"/>
    <col min="5643" max="5889" width="12" style="5"/>
    <col min="5890" max="5890" width="13.44140625" style="5" customWidth="1"/>
    <col min="5891" max="5891" width="26.5546875" style="5" bestFit="1" customWidth="1"/>
    <col min="5892" max="5892" width="35.21875" style="5" customWidth="1"/>
    <col min="5893" max="5893" width="12.88671875" style="5" customWidth="1"/>
    <col min="5894" max="5894" width="79.109375" style="5" customWidth="1"/>
    <col min="5895" max="5895" width="17.21875" style="5" bestFit="1" customWidth="1"/>
    <col min="5896" max="5896" width="17.21875" style="5" customWidth="1"/>
    <col min="5897" max="5897" width="28.44140625" style="5" bestFit="1" customWidth="1"/>
    <col min="5898" max="5898" width="22.109375" style="5" customWidth="1"/>
    <col min="5899" max="6145" width="12" style="5"/>
    <col min="6146" max="6146" width="13.44140625" style="5" customWidth="1"/>
    <col min="6147" max="6147" width="26.5546875" style="5" bestFit="1" customWidth="1"/>
    <col min="6148" max="6148" width="35.21875" style="5" customWidth="1"/>
    <col min="6149" max="6149" width="12.88671875" style="5" customWidth="1"/>
    <col min="6150" max="6150" width="79.109375" style="5" customWidth="1"/>
    <col min="6151" max="6151" width="17.21875" style="5" bestFit="1" customWidth="1"/>
    <col min="6152" max="6152" width="17.21875" style="5" customWidth="1"/>
    <col min="6153" max="6153" width="28.44140625" style="5" bestFit="1" customWidth="1"/>
    <col min="6154" max="6154" width="22.109375" style="5" customWidth="1"/>
    <col min="6155" max="6401" width="12" style="5"/>
    <col min="6402" max="6402" width="13.44140625" style="5" customWidth="1"/>
    <col min="6403" max="6403" width="26.5546875" style="5" bestFit="1" customWidth="1"/>
    <col min="6404" max="6404" width="35.21875" style="5" customWidth="1"/>
    <col min="6405" max="6405" width="12.88671875" style="5" customWidth="1"/>
    <col min="6406" max="6406" width="79.109375" style="5" customWidth="1"/>
    <col min="6407" max="6407" width="17.21875" style="5" bestFit="1" customWidth="1"/>
    <col min="6408" max="6408" width="17.21875" style="5" customWidth="1"/>
    <col min="6409" max="6409" width="28.44140625" style="5" bestFit="1" customWidth="1"/>
    <col min="6410" max="6410" width="22.109375" style="5" customWidth="1"/>
    <col min="6411" max="6657" width="12" style="5"/>
    <col min="6658" max="6658" width="13.44140625" style="5" customWidth="1"/>
    <col min="6659" max="6659" width="26.5546875" style="5" bestFit="1" customWidth="1"/>
    <col min="6660" max="6660" width="35.21875" style="5" customWidth="1"/>
    <col min="6661" max="6661" width="12.88671875" style="5" customWidth="1"/>
    <col min="6662" max="6662" width="79.109375" style="5" customWidth="1"/>
    <col min="6663" max="6663" width="17.21875" style="5" bestFit="1" customWidth="1"/>
    <col min="6664" max="6664" width="17.21875" style="5" customWidth="1"/>
    <col min="6665" max="6665" width="28.44140625" style="5" bestFit="1" customWidth="1"/>
    <col min="6666" max="6666" width="22.109375" style="5" customWidth="1"/>
    <col min="6667" max="6913" width="12" style="5"/>
    <col min="6914" max="6914" width="13.44140625" style="5" customWidth="1"/>
    <col min="6915" max="6915" width="26.5546875" style="5" bestFit="1" customWidth="1"/>
    <col min="6916" max="6916" width="35.21875" style="5" customWidth="1"/>
    <col min="6917" max="6917" width="12.88671875" style="5" customWidth="1"/>
    <col min="6918" max="6918" width="79.109375" style="5" customWidth="1"/>
    <col min="6919" max="6919" width="17.21875" style="5" bestFit="1" customWidth="1"/>
    <col min="6920" max="6920" width="17.21875" style="5" customWidth="1"/>
    <col min="6921" max="6921" width="28.44140625" style="5" bestFit="1" customWidth="1"/>
    <col min="6922" max="6922" width="22.109375" style="5" customWidth="1"/>
    <col min="6923" max="7169" width="12" style="5"/>
    <col min="7170" max="7170" width="13.44140625" style="5" customWidth="1"/>
    <col min="7171" max="7171" width="26.5546875" style="5" bestFit="1" customWidth="1"/>
    <col min="7172" max="7172" width="35.21875" style="5" customWidth="1"/>
    <col min="7173" max="7173" width="12.88671875" style="5" customWidth="1"/>
    <col min="7174" max="7174" width="79.109375" style="5" customWidth="1"/>
    <col min="7175" max="7175" width="17.21875" style="5" bestFit="1" customWidth="1"/>
    <col min="7176" max="7176" width="17.21875" style="5" customWidth="1"/>
    <col min="7177" max="7177" width="28.44140625" style="5" bestFit="1" customWidth="1"/>
    <col min="7178" max="7178" width="22.109375" style="5" customWidth="1"/>
    <col min="7179" max="7425" width="12" style="5"/>
    <col min="7426" max="7426" width="13.44140625" style="5" customWidth="1"/>
    <col min="7427" max="7427" width="26.5546875" style="5" bestFit="1" customWidth="1"/>
    <col min="7428" max="7428" width="35.21875" style="5" customWidth="1"/>
    <col min="7429" max="7429" width="12.88671875" style="5" customWidth="1"/>
    <col min="7430" max="7430" width="79.109375" style="5" customWidth="1"/>
    <col min="7431" max="7431" width="17.21875" style="5" bestFit="1" customWidth="1"/>
    <col min="7432" max="7432" width="17.21875" style="5" customWidth="1"/>
    <col min="7433" max="7433" width="28.44140625" style="5" bestFit="1" customWidth="1"/>
    <col min="7434" max="7434" width="22.109375" style="5" customWidth="1"/>
    <col min="7435" max="7681" width="12" style="5"/>
    <col min="7682" max="7682" width="13.44140625" style="5" customWidth="1"/>
    <col min="7683" max="7683" width="26.5546875" style="5" bestFit="1" customWidth="1"/>
    <col min="7684" max="7684" width="35.21875" style="5" customWidth="1"/>
    <col min="7685" max="7685" width="12.88671875" style="5" customWidth="1"/>
    <col min="7686" max="7686" width="79.109375" style="5" customWidth="1"/>
    <col min="7687" max="7687" width="17.21875" style="5" bestFit="1" customWidth="1"/>
    <col min="7688" max="7688" width="17.21875" style="5" customWidth="1"/>
    <col min="7689" max="7689" width="28.44140625" style="5" bestFit="1" customWidth="1"/>
    <col min="7690" max="7690" width="22.109375" style="5" customWidth="1"/>
    <col min="7691" max="7937" width="12" style="5"/>
    <col min="7938" max="7938" width="13.44140625" style="5" customWidth="1"/>
    <col min="7939" max="7939" width="26.5546875" style="5" bestFit="1" customWidth="1"/>
    <col min="7940" max="7940" width="35.21875" style="5" customWidth="1"/>
    <col min="7941" max="7941" width="12.88671875" style="5" customWidth="1"/>
    <col min="7942" max="7942" width="79.109375" style="5" customWidth="1"/>
    <col min="7943" max="7943" width="17.21875" style="5" bestFit="1" customWidth="1"/>
    <col min="7944" max="7944" width="17.21875" style="5" customWidth="1"/>
    <col min="7945" max="7945" width="28.44140625" style="5" bestFit="1" customWidth="1"/>
    <col min="7946" max="7946" width="22.109375" style="5" customWidth="1"/>
    <col min="7947" max="8193" width="12" style="5"/>
    <col min="8194" max="8194" width="13.44140625" style="5" customWidth="1"/>
    <col min="8195" max="8195" width="26.5546875" style="5" bestFit="1" customWidth="1"/>
    <col min="8196" max="8196" width="35.21875" style="5" customWidth="1"/>
    <col min="8197" max="8197" width="12.88671875" style="5" customWidth="1"/>
    <col min="8198" max="8198" width="79.109375" style="5" customWidth="1"/>
    <col min="8199" max="8199" width="17.21875" style="5" bestFit="1" customWidth="1"/>
    <col min="8200" max="8200" width="17.21875" style="5" customWidth="1"/>
    <col min="8201" max="8201" width="28.44140625" style="5" bestFit="1" customWidth="1"/>
    <col min="8202" max="8202" width="22.109375" style="5" customWidth="1"/>
    <col min="8203" max="8449" width="12" style="5"/>
    <col min="8450" max="8450" width="13.44140625" style="5" customWidth="1"/>
    <col min="8451" max="8451" width="26.5546875" style="5" bestFit="1" customWidth="1"/>
    <col min="8452" max="8452" width="35.21875" style="5" customWidth="1"/>
    <col min="8453" max="8453" width="12.88671875" style="5" customWidth="1"/>
    <col min="8454" max="8454" width="79.109375" style="5" customWidth="1"/>
    <col min="8455" max="8455" width="17.21875" style="5" bestFit="1" customWidth="1"/>
    <col min="8456" max="8456" width="17.21875" style="5" customWidth="1"/>
    <col min="8457" max="8457" width="28.44140625" style="5" bestFit="1" customWidth="1"/>
    <col min="8458" max="8458" width="22.109375" style="5" customWidth="1"/>
    <col min="8459" max="8705" width="12" style="5"/>
    <col min="8706" max="8706" width="13.44140625" style="5" customWidth="1"/>
    <col min="8707" max="8707" width="26.5546875" style="5" bestFit="1" customWidth="1"/>
    <col min="8708" max="8708" width="35.21875" style="5" customWidth="1"/>
    <col min="8709" max="8709" width="12.88671875" style="5" customWidth="1"/>
    <col min="8710" max="8710" width="79.109375" style="5" customWidth="1"/>
    <col min="8711" max="8711" width="17.21875" style="5" bestFit="1" customWidth="1"/>
    <col min="8712" max="8712" width="17.21875" style="5" customWidth="1"/>
    <col min="8713" max="8713" width="28.44140625" style="5" bestFit="1" customWidth="1"/>
    <col min="8714" max="8714" width="22.109375" style="5" customWidth="1"/>
    <col min="8715" max="8961" width="12" style="5"/>
    <col min="8962" max="8962" width="13.44140625" style="5" customWidth="1"/>
    <col min="8963" max="8963" width="26.5546875" style="5" bestFit="1" customWidth="1"/>
    <col min="8964" max="8964" width="35.21875" style="5" customWidth="1"/>
    <col min="8965" max="8965" width="12.88671875" style="5" customWidth="1"/>
    <col min="8966" max="8966" width="79.109375" style="5" customWidth="1"/>
    <col min="8967" max="8967" width="17.21875" style="5" bestFit="1" customWidth="1"/>
    <col min="8968" max="8968" width="17.21875" style="5" customWidth="1"/>
    <col min="8969" max="8969" width="28.44140625" style="5" bestFit="1" customWidth="1"/>
    <col min="8970" max="8970" width="22.109375" style="5" customWidth="1"/>
    <col min="8971" max="9217" width="12" style="5"/>
    <col min="9218" max="9218" width="13.44140625" style="5" customWidth="1"/>
    <col min="9219" max="9219" width="26.5546875" style="5" bestFit="1" customWidth="1"/>
    <col min="9220" max="9220" width="35.21875" style="5" customWidth="1"/>
    <col min="9221" max="9221" width="12.88671875" style="5" customWidth="1"/>
    <col min="9222" max="9222" width="79.109375" style="5" customWidth="1"/>
    <col min="9223" max="9223" width="17.21875" style="5" bestFit="1" customWidth="1"/>
    <col min="9224" max="9224" width="17.21875" style="5" customWidth="1"/>
    <col min="9225" max="9225" width="28.44140625" style="5" bestFit="1" customWidth="1"/>
    <col min="9226" max="9226" width="22.109375" style="5" customWidth="1"/>
    <col min="9227" max="9473" width="12" style="5"/>
    <col min="9474" max="9474" width="13.44140625" style="5" customWidth="1"/>
    <col min="9475" max="9475" width="26.5546875" style="5" bestFit="1" customWidth="1"/>
    <col min="9476" max="9476" width="35.21875" style="5" customWidth="1"/>
    <col min="9477" max="9477" width="12.88671875" style="5" customWidth="1"/>
    <col min="9478" max="9478" width="79.109375" style="5" customWidth="1"/>
    <col min="9479" max="9479" width="17.21875" style="5" bestFit="1" customWidth="1"/>
    <col min="9480" max="9480" width="17.21875" style="5" customWidth="1"/>
    <col min="9481" max="9481" width="28.44140625" style="5" bestFit="1" customWidth="1"/>
    <col min="9482" max="9482" width="22.109375" style="5" customWidth="1"/>
    <col min="9483" max="9729" width="12" style="5"/>
    <col min="9730" max="9730" width="13.44140625" style="5" customWidth="1"/>
    <col min="9731" max="9731" width="26.5546875" style="5" bestFit="1" customWidth="1"/>
    <col min="9732" max="9732" width="35.21875" style="5" customWidth="1"/>
    <col min="9733" max="9733" width="12.88671875" style="5" customWidth="1"/>
    <col min="9734" max="9734" width="79.109375" style="5" customWidth="1"/>
    <col min="9735" max="9735" width="17.21875" style="5" bestFit="1" customWidth="1"/>
    <col min="9736" max="9736" width="17.21875" style="5" customWidth="1"/>
    <col min="9737" max="9737" width="28.44140625" style="5" bestFit="1" customWidth="1"/>
    <col min="9738" max="9738" width="22.109375" style="5" customWidth="1"/>
    <col min="9739" max="9985" width="12" style="5"/>
    <col min="9986" max="9986" width="13.44140625" style="5" customWidth="1"/>
    <col min="9987" max="9987" width="26.5546875" style="5" bestFit="1" customWidth="1"/>
    <col min="9988" max="9988" width="35.21875" style="5" customWidth="1"/>
    <col min="9989" max="9989" width="12.88671875" style="5" customWidth="1"/>
    <col min="9990" max="9990" width="79.109375" style="5" customWidth="1"/>
    <col min="9991" max="9991" width="17.21875" style="5" bestFit="1" customWidth="1"/>
    <col min="9992" max="9992" width="17.21875" style="5" customWidth="1"/>
    <col min="9993" max="9993" width="28.44140625" style="5" bestFit="1" customWidth="1"/>
    <col min="9994" max="9994" width="22.109375" style="5" customWidth="1"/>
    <col min="9995" max="10241" width="12" style="5"/>
    <col min="10242" max="10242" width="13.44140625" style="5" customWidth="1"/>
    <col min="10243" max="10243" width="26.5546875" style="5" bestFit="1" customWidth="1"/>
    <col min="10244" max="10244" width="35.21875" style="5" customWidth="1"/>
    <col min="10245" max="10245" width="12.88671875" style="5" customWidth="1"/>
    <col min="10246" max="10246" width="79.109375" style="5" customWidth="1"/>
    <col min="10247" max="10247" width="17.21875" style="5" bestFit="1" customWidth="1"/>
    <col min="10248" max="10248" width="17.21875" style="5" customWidth="1"/>
    <col min="10249" max="10249" width="28.44140625" style="5" bestFit="1" customWidth="1"/>
    <col min="10250" max="10250" width="22.109375" style="5" customWidth="1"/>
    <col min="10251" max="10497" width="12" style="5"/>
    <col min="10498" max="10498" width="13.44140625" style="5" customWidth="1"/>
    <col min="10499" max="10499" width="26.5546875" style="5" bestFit="1" customWidth="1"/>
    <col min="10500" max="10500" width="35.21875" style="5" customWidth="1"/>
    <col min="10501" max="10501" width="12.88671875" style="5" customWidth="1"/>
    <col min="10502" max="10502" width="79.109375" style="5" customWidth="1"/>
    <col min="10503" max="10503" width="17.21875" style="5" bestFit="1" customWidth="1"/>
    <col min="10504" max="10504" width="17.21875" style="5" customWidth="1"/>
    <col min="10505" max="10505" width="28.44140625" style="5" bestFit="1" customWidth="1"/>
    <col min="10506" max="10506" width="22.109375" style="5" customWidth="1"/>
    <col min="10507" max="10753" width="12" style="5"/>
    <col min="10754" max="10754" width="13.44140625" style="5" customWidth="1"/>
    <col min="10755" max="10755" width="26.5546875" style="5" bestFit="1" customWidth="1"/>
    <col min="10756" max="10756" width="35.21875" style="5" customWidth="1"/>
    <col min="10757" max="10757" width="12.88671875" style="5" customWidth="1"/>
    <col min="10758" max="10758" width="79.109375" style="5" customWidth="1"/>
    <col min="10759" max="10759" width="17.21875" style="5" bestFit="1" customWidth="1"/>
    <col min="10760" max="10760" width="17.21875" style="5" customWidth="1"/>
    <col min="10761" max="10761" width="28.44140625" style="5" bestFit="1" customWidth="1"/>
    <col min="10762" max="10762" width="22.109375" style="5" customWidth="1"/>
    <col min="10763" max="11009" width="12" style="5"/>
    <col min="11010" max="11010" width="13.44140625" style="5" customWidth="1"/>
    <col min="11011" max="11011" width="26.5546875" style="5" bestFit="1" customWidth="1"/>
    <col min="11012" max="11012" width="35.21875" style="5" customWidth="1"/>
    <col min="11013" max="11013" width="12.88671875" style="5" customWidth="1"/>
    <col min="11014" max="11014" width="79.109375" style="5" customWidth="1"/>
    <col min="11015" max="11015" width="17.21875" style="5" bestFit="1" customWidth="1"/>
    <col min="11016" max="11016" width="17.21875" style="5" customWidth="1"/>
    <col min="11017" max="11017" width="28.44140625" style="5" bestFit="1" customWidth="1"/>
    <col min="11018" max="11018" width="22.109375" style="5" customWidth="1"/>
    <col min="11019" max="11265" width="12" style="5"/>
    <col min="11266" max="11266" width="13.44140625" style="5" customWidth="1"/>
    <col min="11267" max="11267" width="26.5546875" style="5" bestFit="1" customWidth="1"/>
    <col min="11268" max="11268" width="35.21875" style="5" customWidth="1"/>
    <col min="11269" max="11269" width="12.88671875" style="5" customWidth="1"/>
    <col min="11270" max="11270" width="79.109375" style="5" customWidth="1"/>
    <col min="11271" max="11271" width="17.21875" style="5" bestFit="1" customWidth="1"/>
    <col min="11272" max="11272" width="17.21875" style="5" customWidth="1"/>
    <col min="11273" max="11273" width="28.44140625" style="5" bestFit="1" customWidth="1"/>
    <col min="11274" max="11274" width="22.109375" style="5" customWidth="1"/>
    <col min="11275" max="11521" width="12" style="5"/>
    <col min="11522" max="11522" width="13.44140625" style="5" customWidth="1"/>
    <col min="11523" max="11523" width="26.5546875" style="5" bestFit="1" customWidth="1"/>
    <col min="11524" max="11524" width="35.21875" style="5" customWidth="1"/>
    <col min="11525" max="11525" width="12.88671875" style="5" customWidth="1"/>
    <col min="11526" max="11526" width="79.109375" style="5" customWidth="1"/>
    <col min="11527" max="11527" width="17.21875" style="5" bestFit="1" customWidth="1"/>
    <col min="11528" max="11528" width="17.21875" style="5" customWidth="1"/>
    <col min="11529" max="11529" width="28.44140625" style="5" bestFit="1" customWidth="1"/>
    <col min="11530" max="11530" width="22.109375" style="5" customWidth="1"/>
    <col min="11531" max="11777" width="12" style="5"/>
    <col min="11778" max="11778" width="13.44140625" style="5" customWidth="1"/>
    <col min="11779" max="11779" width="26.5546875" style="5" bestFit="1" customWidth="1"/>
    <col min="11780" max="11780" width="35.21875" style="5" customWidth="1"/>
    <col min="11781" max="11781" width="12.88671875" style="5" customWidth="1"/>
    <col min="11782" max="11782" width="79.109375" style="5" customWidth="1"/>
    <col min="11783" max="11783" width="17.21875" style="5" bestFit="1" customWidth="1"/>
    <col min="11784" max="11784" width="17.21875" style="5" customWidth="1"/>
    <col min="11785" max="11785" width="28.44140625" style="5" bestFit="1" customWidth="1"/>
    <col min="11786" max="11786" width="22.109375" style="5" customWidth="1"/>
    <col min="11787" max="12033" width="12" style="5"/>
    <col min="12034" max="12034" width="13.44140625" style="5" customWidth="1"/>
    <col min="12035" max="12035" width="26.5546875" style="5" bestFit="1" customWidth="1"/>
    <col min="12036" max="12036" width="35.21875" style="5" customWidth="1"/>
    <col min="12037" max="12037" width="12.88671875" style="5" customWidth="1"/>
    <col min="12038" max="12038" width="79.109375" style="5" customWidth="1"/>
    <col min="12039" max="12039" width="17.21875" style="5" bestFit="1" customWidth="1"/>
    <col min="12040" max="12040" width="17.21875" style="5" customWidth="1"/>
    <col min="12041" max="12041" width="28.44140625" style="5" bestFit="1" customWidth="1"/>
    <col min="12042" max="12042" width="22.109375" style="5" customWidth="1"/>
    <col min="12043" max="12289" width="12" style="5"/>
    <col min="12290" max="12290" width="13.44140625" style="5" customWidth="1"/>
    <col min="12291" max="12291" width="26.5546875" style="5" bestFit="1" customWidth="1"/>
    <col min="12292" max="12292" width="35.21875" style="5" customWidth="1"/>
    <col min="12293" max="12293" width="12.88671875" style="5" customWidth="1"/>
    <col min="12294" max="12294" width="79.109375" style="5" customWidth="1"/>
    <col min="12295" max="12295" width="17.21875" style="5" bestFit="1" customWidth="1"/>
    <col min="12296" max="12296" width="17.21875" style="5" customWidth="1"/>
    <col min="12297" max="12297" width="28.44140625" style="5" bestFit="1" customWidth="1"/>
    <col min="12298" max="12298" width="22.109375" style="5" customWidth="1"/>
    <col min="12299" max="12545" width="12" style="5"/>
    <col min="12546" max="12546" width="13.44140625" style="5" customWidth="1"/>
    <col min="12547" max="12547" width="26.5546875" style="5" bestFit="1" customWidth="1"/>
    <col min="12548" max="12548" width="35.21875" style="5" customWidth="1"/>
    <col min="12549" max="12549" width="12.88671875" style="5" customWidth="1"/>
    <col min="12550" max="12550" width="79.109375" style="5" customWidth="1"/>
    <col min="12551" max="12551" width="17.21875" style="5" bestFit="1" customWidth="1"/>
    <col min="12552" max="12552" width="17.21875" style="5" customWidth="1"/>
    <col min="12553" max="12553" width="28.44140625" style="5" bestFit="1" customWidth="1"/>
    <col min="12554" max="12554" width="22.109375" style="5" customWidth="1"/>
    <col min="12555" max="12801" width="12" style="5"/>
    <col min="12802" max="12802" width="13.44140625" style="5" customWidth="1"/>
    <col min="12803" max="12803" width="26.5546875" style="5" bestFit="1" customWidth="1"/>
    <col min="12804" max="12804" width="35.21875" style="5" customWidth="1"/>
    <col min="12805" max="12805" width="12.88671875" style="5" customWidth="1"/>
    <col min="12806" max="12806" width="79.109375" style="5" customWidth="1"/>
    <col min="12807" max="12807" width="17.21875" style="5" bestFit="1" customWidth="1"/>
    <col min="12808" max="12808" width="17.21875" style="5" customWidth="1"/>
    <col min="12809" max="12809" width="28.44140625" style="5" bestFit="1" customWidth="1"/>
    <col min="12810" max="12810" width="22.109375" style="5" customWidth="1"/>
    <col min="12811" max="13057" width="12" style="5"/>
    <col min="13058" max="13058" width="13.44140625" style="5" customWidth="1"/>
    <col min="13059" max="13059" width="26.5546875" style="5" bestFit="1" customWidth="1"/>
    <col min="13060" max="13060" width="35.21875" style="5" customWidth="1"/>
    <col min="13061" max="13061" width="12.88671875" style="5" customWidth="1"/>
    <col min="13062" max="13062" width="79.109375" style="5" customWidth="1"/>
    <col min="13063" max="13063" width="17.21875" style="5" bestFit="1" customWidth="1"/>
    <col min="13064" max="13064" width="17.21875" style="5" customWidth="1"/>
    <col min="13065" max="13065" width="28.44140625" style="5" bestFit="1" customWidth="1"/>
    <col min="13066" max="13066" width="22.109375" style="5" customWidth="1"/>
    <col min="13067" max="13313" width="12" style="5"/>
    <col min="13314" max="13314" width="13.44140625" style="5" customWidth="1"/>
    <col min="13315" max="13315" width="26.5546875" style="5" bestFit="1" customWidth="1"/>
    <col min="13316" max="13316" width="35.21875" style="5" customWidth="1"/>
    <col min="13317" max="13317" width="12.88671875" style="5" customWidth="1"/>
    <col min="13318" max="13318" width="79.109375" style="5" customWidth="1"/>
    <col min="13319" max="13319" width="17.21875" style="5" bestFit="1" customWidth="1"/>
    <col min="13320" max="13320" width="17.21875" style="5" customWidth="1"/>
    <col min="13321" max="13321" width="28.44140625" style="5" bestFit="1" customWidth="1"/>
    <col min="13322" max="13322" width="22.109375" style="5" customWidth="1"/>
    <col min="13323" max="13569" width="12" style="5"/>
    <col min="13570" max="13570" width="13.44140625" style="5" customWidth="1"/>
    <col min="13571" max="13571" width="26.5546875" style="5" bestFit="1" customWidth="1"/>
    <col min="13572" max="13572" width="35.21875" style="5" customWidth="1"/>
    <col min="13573" max="13573" width="12.88671875" style="5" customWidth="1"/>
    <col min="13574" max="13574" width="79.109375" style="5" customWidth="1"/>
    <col min="13575" max="13575" width="17.21875" style="5" bestFit="1" customWidth="1"/>
    <col min="13576" max="13576" width="17.21875" style="5" customWidth="1"/>
    <col min="13577" max="13577" width="28.44140625" style="5" bestFit="1" customWidth="1"/>
    <col min="13578" max="13578" width="22.109375" style="5" customWidth="1"/>
    <col min="13579" max="13825" width="12" style="5"/>
    <col min="13826" max="13826" width="13.44140625" style="5" customWidth="1"/>
    <col min="13827" max="13827" width="26.5546875" style="5" bestFit="1" customWidth="1"/>
    <col min="13828" max="13828" width="35.21875" style="5" customWidth="1"/>
    <col min="13829" max="13829" width="12.88671875" style="5" customWidth="1"/>
    <col min="13830" max="13830" width="79.109375" style="5" customWidth="1"/>
    <col min="13831" max="13831" width="17.21875" style="5" bestFit="1" customWidth="1"/>
    <col min="13832" max="13832" width="17.21875" style="5" customWidth="1"/>
    <col min="13833" max="13833" width="28.44140625" style="5" bestFit="1" customWidth="1"/>
    <col min="13834" max="13834" width="22.109375" style="5" customWidth="1"/>
    <col min="13835" max="14081" width="12" style="5"/>
    <col min="14082" max="14082" width="13.44140625" style="5" customWidth="1"/>
    <col min="14083" max="14083" width="26.5546875" style="5" bestFit="1" customWidth="1"/>
    <col min="14084" max="14084" width="35.21875" style="5" customWidth="1"/>
    <col min="14085" max="14085" width="12.88671875" style="5" customWidth="1"/>
    <col min="14086" max="14086" width="79.109375" style="5" customWidth="1"/>
    <col min="14087" max="14087" width="17.21875" style="5" bestFit="1" customWidth="1"/>
    <col min="14088" max="14088" width="17.21875" style="5" customWidth="1"/>
    <col min="14089" max="14089" width="28.44140625" style="5" bestFit="1" customWidth="1"/>
    <col min="14090" max="14090" width="22.109375" style="5" customWidth="1"/>
    <col min="14091" max="14337" width="12" style="5"/>
    <col min="14338" max="14338" width="13.44140625" style="5" customWidth="1"/>
    <col min="14339" max="14339" width="26.5546875" style="5" bestFit="1" customWidth="1"/>
    <col min="14340" max="14340" width="35.21875" style="5" customWidth="1"/>
    <col min="14341" max="14341" width="12.88671875" style="5" customWidth="1"/>
    <col min="14342" max="14342" width="79.109375" style="5" customWidth="1"/>
    <col min="14343" max="14343" width="17.21875" style="5" bestFit="1" customWidth="1"/>
    <col min="14344" max="14344" width="17.21875" style="5" customWidth="1"/>
    <col min="14345" max="14345" width="28.44140625" style="5" bestFit="1" customWidth="1"/>
    <col min="14346" max="14346" width="22.109375" style="5" customWidth="1"/>
    <col min="14347" max="14593" width="12" style="5"/>
    <col min="14594" max="14594" width="13.44140625" style="5" customWidth="1"/>
    <col min="14595" max="14595" width="26.5546875" style="5" bestFit="1" customWidth="1"/>
    <col min="14596" max="14596" width="35.21875" style="5" customWidth="1"/>
    <col min="14597" max="14597" width="12.88671875" style="5" customWidth="1"/>
    <col min="14598" max="14598" width="79.109375" style="5" customWidth="1"/>
    <col min="14599" max="14599" width="17.21875" style="5" bestFit="1" customWidth="1"/>
    <col min="14600" max="14600" width="17.21875" style="5" customWidth="1"/>
    <col min="14601" max="14601" width="28.44140625" style="5" bestFit="1" customWidth="1"/>
    <col min="14602" max="14602" width="22.109375" style="5" customWidth="1"/>
    <col min="14603" max="14849" width="12" style="5"/>
    <col min="14850" max="14850" width="13.44140625" style="5" customWidth="1"/>
    <col min="14851" max="14851" width="26.5546875" style="5" bestFit="1" customWidth="1"/>
    <col min="14852" max="14852" width="35.21875" style="5" customWidth="1"/>
    <col min="14853" max="14853" width="12.88671875" style="5" customWidth="1"/>
    <col min="14854" max="14854" width="79.109375" style="5" customWidth="1"/>
    <col min="14855" max="14855" width="17.21875" style="5" bestFit="1" customWidth="1"/>
    <col min="14856" max="14856" width="17.21875" style="5" customWidth="1"/>
    <col min="14857" max="14857" width="28.44140625" style="5" bestFit="1" customWidth="1"/>
    <col min="14858" max="14858" width="22.109375" style="5" customWidth="1"/>
    <col min="14859" max="15105" width="12" style="5"/>
    <col min="15106" max="15106" width="13.44140625" style="5" customWidth="1"/>
    <col min="15107" max="15107" width="26.5546875" style="5" bestFit="1" customWidth="1"/>
    <col min="15108" max="15108" width="35.21875" style="5" customWidth="1"/>
    <col min="15109" max="15109" width="12.88671875" style="5" customWidth="1"/>
    <col min="15110" max="15110" width="79.109375" style="5" customWidth="1"/>
    <col min="15111" max="15111" width="17.21875" style="5" bestFit="1" customWidth="1"/>
    <col min="15112" max="15112" width="17.21875" style="5" customWidth="1"/>
    <col min="15113" max="15113" width="28.44140625" style="5" bestFit="1" customWidth="1"/>
    <col min="15114" max="15114" width="22.109375" style="5" customWidth="1"/>
    <col min="15115" max="15361" width="12" style="5"/>
    <col min="15362" max="15362" width="13.44140625" style="5" customWidth="1"/>
    <col min="15363" max="15363" width="26.5546875" style="5" bestFit="1" customWidth="1"/>
    <col min="15364" max="15364" width="35.21875" style="5" customWidth="1"/>
    <col min="15365" max="15365" width="12.88671875" style="5" customWidth="1"/>
    <col min="15366" max="15366" width="79.109375" style="5" customWidth="1"/>
    <col min="15367" max="15367" width="17.21875" style="5" bestFit="1" customWidth="1"/>
    <col min="15368" max="15368" width="17.21875" style="5" customWidth="1"/>
    <col min="15369" max="15369" width="28.44140625" style="5" bestFit="1" customWidth="1"/>
    <col min="15370" max="15370" width="22.109375" style="5" customWidth="1"/>
    <col min="15371" max="15617" width="12" style="5"/>
    <col min="15618" max="15618" width="13.44140625" style="5" customWidth="1"/>
    <col min="15619" max="15619" width="26.5546875" style="5" bestFit="1" customWidth="1"/>
    <col min="15620" max="15620" width="35.21875" style="5" customWidth="1"/>
    <col min="15621" max="15621" width="12.88671875" style="5" customWidth="1"/>
    <col min="15622" max="15622" width="79.109375" style="5" customWidth="1"/>
    <col min="15623" max="15623" width="17.21875" style="5" bestFit="1" customWidth="1"/>
    <col min="15624" max="15624" width="17.21875" style="5" customWidth="1"/>
    <col min="15625" max="15625" width="28.44140625" style="5" bestFit="1" customWidth="1"/>
    <col min="15626" max="15626" width="22.109375" style="5" customWidth="1"/>
    <col min="15627" max="15873" width="12" style="5"/>
    <col min="15874" max="15874" width="13.44140625" style="5" customWidth="1"/>
    <col min="15875" max="15875" width="26.5546875" style="5" bestFit="1" customWidth="1"/>
    <col min="15876" max="15876" width="35.21875" style="5" customWidth="1"/>
    <col min="15877" max="15877" width="12.88671875" style="5" customWidth="1"/>
    <col min="15878" max="15878" width="79.109375" style="5" customWidth="1"/>
    <col min="15879" max="15879" width="17.21875" style="5" bestFit="1" customWidth="1"/>
    <col min="15880" max="15880" width="17.21875" style="5" customWidth="1"/>
    <col min="15881" max="15881" width="28.44140625" style="5" bestFit="1" customWidth="1"/>
    <col min="15882" max="15882" width="22.109375" style="5" customWidth="1"/>
    <col min="15883" max="16129" width="12" style="5"/>
    <col min="16130" max="16130" width="13.44140625" style="5" customWidth="1"/>
    <col min="16131" max="16131" width="26.5546875" style="5" bestFit="1" customWidth="1"/>
    <col min="16132" max="16132" width="35.21875" style="5" customWidth="1"/>
    <col min="16133" max="16133" width="12.88671875" style="5" customWidth="1"/>
    <col min="16134" max="16134" width="79.109375" style="5" customWidth="1"/>
    <col min="16135" max="16135" width="17.21875" style="5" bestFit="1" customWidth="1"/>
    <col min="16136" max="16136" width="17.21875" style="5" customWidth="1"/>
    <col min="16137" max="16137" width="28.44140625" style="5" bestFit="1" customWidth="1"/>
    <col min="16138" max="16138" width="22.109375" style="5" customWidth="1"/>
    <col min="16139" max="16384" width="12" style="5"/>
  </cols>
  <sheetData>
    <row r="1" spans="1:15" ht="21" x14ac:dyDescent="0.4">
      <c r="A1" s="1" t="s">
        <v>0</v>
      </c>
      <c r="B1" s="1"/>
      <c r="C1" s="1"/>
    </row>
    <row r="4" spans="1:15" s="9" customFormat="1" ht="18" x14ac:dyDescent="0.35">
      <c r="A4" s="6" t="s">
        <v>1</v>
      </c>
      <c r="B4" s="6" t="s">
        <v>2</v>
      </c>
      <c r="C4" s="6" t="s">
        <v>3</v>
      </c>
      <c r="D4" s="6" t="s">
        <v>4</v>
      </c>
      <c r="E4" s="6" t="s">
        <v>5</v>
      </c>
      <c r="F4" s="6" t="s">
        <v>204</v>
      </c>
      <c r="G4" s="7" t="s">
        <v>6</v>
      </c>
      <c r="H4" s="7" t="s">
        <v>7</v>
      </c>
      <c r="I4" s="8" t="s">
        <v>8</v>
      </c>
      <c r="J4" s="8" t="s">
        <v>9</v>
      </c>
    </row>
    <row r="5" spans="1:15" s="13" customFormat="1" ht="227.25" customHeight="1" x14ac:dyDescent="0.3">
      <c r="A5" s="10" t="s">
        <v>10</v>
      </c>
      <c r="B5" s="10" t="s">
        <v>11</v>
      </c>
      <c r="C5" s="11" t="str">
        <f>'[1]ACCT # 1-1'!A5</f>
        <v>Prepare financial statements in accordance with Canadian Generally Accepted Accounting Principles.</v>
      </c>
      <c r="D5" s="11" t="s">
        <v>12</v>
      </c>
      <c r="E5" s="10"/>
      <c r="F5" s="47">
        <v>0.7</v>
      </c>
      <c r="G5" s="12">
        <f>'ACCT # 1'!B25</f>
        <v>0.71027916666666657</v>
      </c>
      <c r="H5" s="51" t="s">
        <v>211</v>
      </c>
      <c r="I5" s="51" t="s">
        <v>212</v>
      </c>
    </row>
    <row r="6" spans="1:15" s="13" customFormat="1" ht="220.5" customHeight="1" x14ac:dyDescent="0.3">
      <c r="A6" s="10" t="s">
        <v>10</v>
      </c>
      <c r="B6" s="10" t="s">
        <v>13</v>
      </c>
      <c r="C6" s="11" t="str">
        <f>'[1]ACCT # 1-1'!A5</f>
        <v>Prepare financial statements in accordance with Canadian Generally Accepted Accounting Principles.</v>
      </c>
      <c r="D6" s="11" t="str">
        <f>'[1]ACCT # 1-1'!A8</f>
        <v>BUAD 263 - Intermediate Accounting I</v>
      </c>
      <c r="E6" s="10"/>
      <c r="F6" s="47">
        <v>0.7</v>
      </c>
      <c r="G6" s="12">
        <f>'ACCT # 1-1'!B22</f>
        <v>0.71915833333333334</v>
      </c>
      <c r="H6" s="51" t="s">
        <v>213</v>
      </c>
      <c r="I6" s="51" t="s">
        <v>214</v>
      </c>
    </row>
    <row r="7" spans="1:15" s="13" customFormat="1" ht="225.75" customHeight="1" x14ac:dyDescent="0.3">
      <c r="A7" s="10" t="s">
        <v>10</v>
      </c>
      <c r="B7" s="10" t="s">
        <v>14</v>
      </c>
      <c r="C7" s="11" t="str">
        <f>'[1]ACCT #1-2'!$A$5</f>
        <v>Prepare financial statements in accordance with Canadian Generally Accepted Accounting Principles.</v>
      </c>
      <c r="D7" s="11" t="str">
        <f>'[1]ACCT #1-2'!$A$8</f>
        <v>BUAD 121 - Financial Accounting II</v>
      </c>
      <c r="E7" s="10"/>
      <c r="F7" s="47">
        <v>0.7</v>
      </c>
      <c r="G7" s="12">
        <f>'ACCT #1-2'!B17</f>
        <v>0.74073333333333335</v>
      </c>
      <c r="H7" s="51" t="s">
        <v>215</v>
      </c>
      <c r="I7" s="51" t="s">
        <v>212</v>
      </c>
    </row>
    <row r="8" spans="1:15" s="13" customFormat="1" ht="214.5" customHeight="1" x14ac:dyDescent="0.3">
      <c r="A8" s="10" t="s">
        <v>10</v>
      </c>
      <c r="B8" s="10" t="s">
        <v>15</v>
      </c>
      <c r="C8" s="11" t="str">
        <f>'[1]ACCT #1-3'!A5</f>
        <v>Prepare financial statements in accordance with Canadian Generally Accepted Accounting Principles.</v>
      </c>
      <c r="D8" s="11" t="str">
        <f>'[1]ACCT #1-3'!$A$8</f>
        <v>BUAD 273 - Intermediate Accounting II</v>
      </c>
      <c r="E8" s="10"/>
      <c r="F8" s="47">
        <v>0.7</v>
      </c>
      <c r="G8" s="12">
        <f>'ACCT #1-3'!$B$17</f>
        <v>0.65173333333333339</v>
      </c>
      <c r="H8" s="51" t="s">
        <v>216</v>
      </c>
      <c r="I8" s="51" t="s">
        <v>217</v>
      </c>
    </row>
    <row r="9" spans="1:15" s="13" customFormat="1" ht="242.25" customHeight="1" x14ac:dyDescent="0.3">
      <c r="A9" s="10" t="s">
        <v>10</v>
      </c>
      <c r="B9" s="10" t="s">
        <v>16</v>
      </c>
      <c r="C9" s="11" t="str">
        <f>'[1]ACCT #2-4'!A5</f>
        <v>Analyze financial transactions to record journal entries.</v>
      </c>
      <c r="D9" s="11" t="s">
        <v>17</v>
      </c>
      <c r="E9" s="10"/>
      <c r="F9" s="47">
        <v>0.7</v>
      </c>
      <c r="G9" s="12">
        <f>'ACCT #2'!$B$21</f>
        <v>0.68434479166666673</v>
      </c>
      <c r="H9" s="51" t="s">
        <v>211</v>
      </c>
      <c r="I9" s="51" t="s">
        <v>212</v>
      </c>
    </row>
    <row r="10" spans="1:15" s="13" customFormat="1" ht="229.5" customHeight="1" x14ac:dyDescent="0.3">
      <c r="A10" s="10" t="s">
        <v>10</v>
      </c>
      <c r="B10" s="10" t="s">
        <v>18</v>
      </c>
      <c r="C10" s="11" t="str">
        <f>'[1]ACCT #2-1'!A5</f>
        <v>Analyze financial transactions to record journal entries.</v>
      </c>
      <c r="D10" s="11" t="str">
        <f>'[1]ACCT #2-1'!A8</f>
        <v>BUAD 273 - Intermediate Accounting II</v>
      </c>
      <c r="E10" s="10"/>
      <c r="F10" s="47">
        <v>0.7</v>
      </c>
      <c r="G10" s="12">
        <f>'ACCT #2-1'!$B$22</f>
        <v>0.70301250000000004</v>
      </c>
      <c r="H10" s="51" t="s">
        <v>218</v>
      </c>
      <c r="I10" s="51" t="s">
        <v>219</v>
      </c>
    </row>
    <row r="11" spans="1:15" s="13" customFormat="1" ht="219.75" customHeight="1" x14ac:dyDescent="0.3">
      <c r="A11" s="10" t="s">
        <v>10</v>
      </c>
      <c r="B11" s="10" t="s">
        <v>19</v>
      </c>
      <c r="C11" s="11" t="str">
        <f>'[1]ACCT #2-2'!A5</f>
        <v>Analyze financial transactions to record journal entries.</v>
      </c>
      <c r="D11" s="11" t="str">
        <f>'[1]ACCT #2-2'!A8</f>
        <v>BUAD 273 - Intermediate Accounting II</v>
      </c>
      <c r="E11" s="10"/>
      <c r="F11" s="47">
        <v>0.7</v>
      </c>
      <c r="G11" s="12">
        <f>'ACCT #2-2'!$B$17</f>
        <v>0.70850000000000002</v>
      </c>
      <c r="H11" s="52" t="s">
        <v>220</v>
      </c>
      <c r="I11" s="51" t="s">
        <v>214</v>
      </c>
    </row>
    <row r="12" spans="1:15" s="13" customFormat="1" ht="240" customHeight="1" x14ac:dyDescent="0.3">
      <c r="A12" s="10" t="s">
        <v>10</v>
      </c>
      <c r="B12" s="10" t="s">
        <v>20</v>
      </c>
      <c r="C12" s="11" t="str">
        <f>'[1]ACCT #2-3'!A5</f>
        <v>Analyze financial transactions to record journal entries.</v>
      </c>
      <c r="D12" s="11" t="str">
        <f>'[1]ACCT #2-3'!A8</f>
        <v>BUAD 121 - Financial Accounting II</v>
      </c>
      <c r="E12" s="10"/>
      <c r="F12" s="47">
        <v>0.7</v>
      </c>
      <c r="G12" s="12">
        <f>'ACCT #2-3'!$B$17</f>
        <v>0.6581111111111112</v>
      </c>
      <c r="H12" s="51" t="s">
        <v>221</v>
      </c>
      <c r="I12" s="51" t="s">
        <v>222</v>
      </c>
    </row>
    <row r="13" spans="1:15" s="13" customFormat="1" ht="249.75" customHeight="1" x14ac:dyDescent="0.3">
      <c r="A13" s="10" t="s">
        <v>10</v>
      </c>
      <c r="B13" s="10" t="s">
        <v>21</v>
      </c>
      <c r="C13" s="11" t="str">
        <f>'[1]ACCT #2-4'!A5</f>
        <v>Analyze financial transactions to record journal entries.</v>
      </c>
      <c r="D13" s="11" t="str">
        <f>'[1]ACCT #2-4'!A8</f>
        <v>BUAD 462 - Advanced Financial Accounting</v>
      </c>
      <c r="E13" s="10"/>
      <c r="F13" s="47">
        <v>0.7</v>
      </c>
      <c r="G13" s="12">
        <f>'ACCT #2-4'!$B$17</f>
        <v>0.82333333333333336</v>
      </c>
      <c r="H13" s="51" t="s">
        <v>223</v>
      </c>
      <c r="I13" s="51" t="s">
        <v>224</v>
      </c>
    </row>
    <row r="14" spans="1:15" s="13" customFormat="1" ht="240" customHeight="1" x14ac:dyDescent="0.3">
      <c r="A14" s="10" t="s">
        <v>10</v>
      </c>
      <c r="B14" s="10" t="s">
        <v>22</v>
      </c>
      <c r="C14" s="11" t="str">
        <f>'[1]ACCT #3'!A5</f>
        <v>Assess complex financial data &amp; tax issues in accordance with the Canadian Income Tax Act.</v>
      </c>
      <c r="D14" s="11" t="str">
        <f>'[1]ACCT #3'!A8</f>
        <v>BUAD 369 - Canadian Income Tax II</v>
      </c>
      <c r="E14" s="10"/>
      <c r="F14" s="47">
        <v>0.7</v>
      </c>
      <c r="G14" s="12">
        <f>'ACCT #3'!$B$22</f>
        <v>0.73453333333333326</v>
      </c>
      <c r="H14" s="53" t="s">
        <v>225</v>
      </c>
      <c r="I14" s="51" t="s">
        <v>226</v>
      </c>
      <c r="J14" s="51"/>
      <c r="K14" s="51"/>
      <c r="L14" s="51"/>
    </row>
    <row r="15" spans="1:15" s="13" customFormat="1" ht="230.25" customHeight="1" x14ac:dyDescent="0.3">
      <c r="A15" s="10" t="s">
        <v>10</v>
      </c>
      <c r="B15" s="10" t="s">
        <v>23</v>
      </c>
      <c r="C15" s="11" t="str">
        <f>'[1]ACCT #4'!A5</f>
        <v>Effectively communicate complex financial information &amp; resulting recommendations.</v>
      </c>
      <c r="D15" s="11" t="str">
        <f>'[1]ACCT #4'!A8</f>
        <v>BUAD 462 - Advanced Financial Accounting</v>
      </c>
      <c r="E15" s="10"/>
      <c r="F15" s="47">
        <v>0.7</v>
      </c>
      <c r="G15" s="12">
        <f>'ACCT #4'!$B$22</f>
        <v>0.79428571428571426</v>
      </c>
      <c r="H15" s="51" t="s">
        <v>227</v>
      </c>
      <c r="I15" s="51" t="s">
        <v>228</v>
      </c>
    </row>
    <row r="16" spans="1:15" s="13" customFormat="1" ht="244.5" customHeight="1" x14ac:dyDescent="0.3">
      <c r="A16" s="10" t="s">
        <v>10</v>
      </c>
      <c r="B16" s="10" t="s">
        <v>24</v>
      </c>
      <c r="C16" s="11" t="str">
        <f>'[1]ACCT #5'!A5</f>
        <v>Develop an appropriate response to assessed risk within an organisation.</v>
      </c>
      <c r="D16" s="11" t="str">
        <f>'[1]ACCT #5'!A8</f>
        <v>BUAD 463 - Internal Control and Auditing</v>
      </c>
      <c r="E16" s="10"/>
      <c r="F16" s="47">
        <v>0.7</v>
      </c>
      <c r="G16" s="12">
        <f>'ACCT #5'!$B$22</f>
        <v>0.71791666666666665</v>
      </c>
      <c r="H16" s="52" t="s">
        <v>229</v>
      </c>
      <c r="I16" s="51" t="s">
        <v>230</v>
      </c>
      <c r="J16" s="50"/>
      <c r="K16" s="50"/>
      <c r="L16" s="50"/>
      <c r="M16" s="50"/>
      <c r="N16" s="50"/>
      <c r="O16" s="50"/>
    </row>
    <row r="17" spans="1:15" s="13" customFormat="1" ht="233.25" customHeight="1" x14ac:dyDescent="0.3">
      <c r="A17" s="10" t="s">
        <v>10</v>
      </c>
      <c r="B17" s="10" t="s">
        <v>25</v>
      </c>
      <c r="C17" s="11" t="str">
        <f>'[1]ACCT #6'!A5</f>
        <v>Analyse relevant financial information and non-financial data to support decision making.</v>
      </c>
      <c r="D17" s="11" t="str">
        <f>'[1]ACCT #6'!A8</f>
        <v>BUAD 466 - Advanced Managerial Accounting</v>
      </c>
      <c r="E17" s="10"/>
      <c r="F17" s="47">
        <v>0.7</v>
      </c>
      <c r="G17" s="12">
        <f>'ACCT #6'!$B$22</f>
        <v>0.81765624999999997</v>
      </c>
      <c r="H17" s="53" t="s">
        <v>231</v>
      </c>
      <c r="I17" s="53" t="s">
        <v>232</v>
      </c>
      <c r="J17" s="53"/>
      <c r="K17" s="53"/>
      <c r="L17" s="53"/>
      <c r="M17" s="53"/>
      <c r="N17" s="50"/>
      <c r="O17" s="50"/>
    </row>
    <row r="18" spans="1:15" s="13" customFormat="1" ht="253.05" customHeight="1" x14ac:dyDescent="0.3">
      <c r="A18" s="37" t="s">
        <v>72</v>
      </c>
      <c r="B18" s="37" t="s">
        <v>73</v>
      </c>
      <c r="C18" s="37" t="str">
        <f>'[2]FIN #1'!A18</f>
        <v>2021 F</v>
      </c>
      <c r="D18" s="37" t="str">
        <f>'[2]FIN #1'!A21</f>
        <v>2023 W</v>
      </c>
      <c r="E18" s="37"/>
      <c r="F18" s="47">
        <v>0.7</v>
      </c>
      <c r="G18" s="38">
        <f>'[2]FIN #1'!$B$22</f>
        <v>0.70825000000000005</v>
      </c>
      <c r="H18" s="39" t="s">
        <v>205</v>
      </c>
      <c r="I18" s="40" t="s">
        <v>206</v>
      </c>
      <c r="J18" s="53"/>
      <c r="K18" s="53"/>
      <c r="L18" s="53"/>
      <c r="M18" s="53"/>
      <c r="N18" s="50"/>
      <c r="O18" s="50"/>
    </row>
    <row r="19" spans="1:15" ht="262.5" customHeight="1" x14ac:dyDescent="0.3">
      <c r="A19" s="37" t="s">
        <v>72</v>
      </c>
      <c r="B19" s="37" t="s">
        <v>74</v>
      </c>
      <c r="C19" s="37" t="str">
        <f>'[2]FIN #2'!A18</f>
        <v>2021 F</v>
      </c>
      <c r="D19" s="37" t="str">
        <f>'[2]FIN #2'!A21</f>
        <v>2023 W</v>
      </c>
      <c r="E19" s="37"/>
      <c r="F19" s="47">
        <v>0.7</v>
      </c>
      <c r="G19" s="38">
        <v>0.78299999999999992</v>
      </c>
      <c r="H19" s="39" t="s">
        <v>207</v>
      </c>
      <c r="I19" s="40" t="s">
        <v>208</v>
      </c>
      <c r="J19" s="53"/>
      <c r="K19" s="53"/>
      <c r="L19" s="53"/>
      <c r="M19" s="53"/>
      <c r="N19" s="50"/>
      <c r="O19" s="50"/>
    </row>
    <row r="20" spans="1:15" ht="256.95" customHeight="1" x14ac:dyDescent="0.3">
      <c r="A20" s="37" t="s">
        <v>72</v>
      </c>
      <c r="B20" s="37" t="s">
        <v>75</v>
      </c>
      <c r="C20" s="37" t="str">
        <f>'[2]FIN #3'!A18</f>
        <v>2021 F</v>
      </c>
      <c r="D20" s="37" t="str">
        <f>'[2]FIN #3'!A21</f>
        <v>2023 W</v>
      </c>
      <c r="E20" s="37"/>
      <c r="F20" s="47">
        <v>0.7</v>
      </c>
      <c r="G20" s="38">
        <v>0.73000000000000009</v>
      </c>
      <c r="H20" s="39" t="s">
        <v>209</v>
      </c>
      <c r="I20" s="40" t="s">
        <v>210</v>
      </c>
      <c r="J20" s="50"/>
      <c r="K20" s="50"/>
      <c r="L20" s="50"/>
      <c r="M20" s="50"/>
      <c r="N20" s="50"/>
      <c r="O20" s="50"/>
    </row>
    <row r="21" spans="1:15" ht="222" customHeight="1" x14ac:dyDescent="0.3">
      <c r="A21" s="37" t="s">
        <v>92</v>
      </c>
      <c r="B21" s="37" t="s">
        <v>93</v>
      </c>
      <c r="C21" s="37" t="s">
        <v>102</v>
      </c>
      <c r="D21" s="37" t="s">
        <v>103</v>
      </c>
      <c r="E21" s="37"/>
      <c r="F21" s="48">
        <v>0.7</v>
      </c>
      <c r="G21" s="38">
        <v>0.79499999999999993</v>
      </c>
      <c r="H21" s="39" t="s">
        <v>233</v>
      </c>
      <c r="I21" s="40"/>
      <c r="J21" s="40"/>
      <c r="K21" s="50"/>
      <c r="L21" s="50"/>
      <c r="M21" s="50"/>
      <c r="N21" s="50"/>
      <c r="O21" s="50"/>
    </row>
    <row r="22" spans="1:15" ht="181.95" customHeight="1" x14ac:dyDescent="0.3">
      <c r="A22" s="37" t="s">
        <v>92</v>
      </c>
      <c r="B22" s="37" t="s">
        <v>94</v>
      </c>
      <c r="C22" s="37" t="s">
        <v>105</v>
      </c>
      <c r="D22" s="37" t="s">
        <v>106</v>
      </c>
      <c r="E22" s="37"/>
      <c r="F22" s="48">
        <v>0.7</v>
      </c>
      <c r="G22" s="38">
        <v>0.76498750000000004</v>
      </c>
      <c r="H22" s="39" t="s">
        <v>234</v>
      </c>
      <c r="I22" s="40"/>
      <c r="J22" s="40"/>
      <c r="K22" s="50"/>
      <c r="L22" s="50"/>
      <c r="M22" s="50"/>
      <c r="N22" s="50"/>
      <c r="O22" s="50"/>
    </row>
    <row r="23" spans="1:15" ht="212.55" customHeight="1" x14ac:dyDescent="0.3">
      <c r="A23" s="37" t="s">
        <v>92</v>
      </c>
      <c r="B23" s="37" t="s">
        <v>95</v>
      </c>
      <c r="C23" s="37" t="s">
        <v>108</v>
      </c>
      <c r="D23" s="37" t="s">
        <v>109</v>
      </c>
      <c r="E23" s="37"/>
      <c r="F23" s="48">
        <v>0.7</v>
      </c>
      <c r="G23" s="38">
        <v>0.79959999999999998</v>
      </c>
      <c r="H23" s="39" t="s">
        <v>235</v>
      </c>
      <c r="I23" s="40"/>
      <c r="J23" s="40"/>
      <c r="K23" s="50"/>
      <c r="L23" s="50"/>
      <c r="M23" s="50"/>
      <c r="N23" s="50"/>
      <c r="O23" s="50"/>
    </row>
    <row r="24" spans="1:15" ht="214.95" customHeight="1" x14ac:dyDescent="0.3">
      <c r="A24" s="37" t="s">
        <v>92</v>
      </c>
      <c r="B24" s="37" t="s">
        <v>96</v>
      </c>
      <c r="C24" s="37" t="s">
        <v>111</v>
      </c>
      <c r="D24" s="37" t="s">
        <v>112</v>
      </c>
      <c r="E24" s="37"/>
      <c r="F24" s="48">
        <v>0.7</v>
      </c>
      <c r="G24" s="38">
        <v>0.76614999999999989</v>
      </c>
      <c r="H24" s="39" t="s">
        <v>236</v>
      </c>
      <c r="I24" s="40"/>
      <c r="J24" s="40"/>
    </row>
    <row r="25" spans="1:15" ht="222.45" customHeight="1" x14ac:dyDescent="0.3">
      <c r="A25" s="37" t="s">
        <v>92</v>
      </c>
      <c r="B25" s="37" t="s">
        <v>97</v>
      </c>
      <c r="C25" s="37" t="str">
        <f>'[1]HRM #5'!$A$5</f>
        <v>Design a human resources management strategy.</v>
      </c>
      <c r="D25" s="37" t="str">
        <f>'[1]HRM #5'!$A$8</f>
        <v>BUAD 375 - Strategic Human Resource Planning</v>
      </c>
      <c r="E25" s="37"/>
      <c r="F25" s="48">
        <v>0.7</v>
      </c>
      <c r="G25" s="38">
        <v>0.74970000000000003</v>
      </c>
      <c r="H25" s="39" t="s">
        <v>237</v>
      </c>
      <c r="I25" s="40"/>
      <c r="J25" s="40"/>
    </row>
    <row r="26" spans="1:15" ht="204" customHeight="1" x14ac:dyDescent="0.3">
      <c r="A26" s="37" t="s">
        <v>92</v>
      </c>
      <c r="B26" s="37" t="s">
        <v>98</v>
      </c>
      <c r="C26" s="37" t="s">
        <v>117</v>
      </c>
      <c r="D26" s="37" t="s">
        <v>115</v>
      </c>
      <c r="E26" s="37"/>
      <c r="F26" s="48">
        <v>0.7</v>
      </c>
      <c r="G26" s="38">
        <v>0.70210000000000006</v>
      </c>
      <c r="H26" s="39" t="s">
        <v>238</v>
      </c>
      <c r="I26" s="40"/>
      <c r="J26" s="40"/>
    </row>
    <row r="27" spans="1:15" ht="220.5" customHeight="1" x14ac:dyDescent="0.3">
      <c r="A27" s="37" t="s">
        <v>92</v>
      </c>
      <c r="B27" s="37" t="s">
        <v>99</v>
      </c>
      <c r="C27" s="37" t="s">
        <v>119</v>
      </c>
      <c r="D27" s="37" t="s">
        <v>120</v>
      </c>
      <c r="E27" s="37"/>
      <c r="F27" s="48">
        <v>0.7</v>
      </c>
      <c r="G27" s="38">
        <v>0.79374999999999996</v>
      </c>
      <c r="H27" s="39" t="s">
        <v>239</v>
      </c>
      <c r="I27" s="40"/>
      <c r="J27" s="40"/>
    </row>
    <row r="28" spans="1:15" ht="277.95" customHeight="1" x14ac:dyDescent="0.3">
      <c r="A28" s="37" t="s">
        <v>92</v>
      </c>
      <c r="B28" s="37" t="s">
        <v>100</v>
      </c>
      <c r="C28" s="37" t="s">
        <v>122</v>
      </c>
      <c r="D28" s="37" t="s">
        <v>123</v>
      </c>
      <c r="E28" s="37"/>
      <c r="F28" s="48">
        <v>0.7</v>
      </c>
      <c r="G28" s="38">
        <v>0.81633333333333324</v>
      </c>
      <c r="H28" s="39" t="s">
        <v>240</v>
      </c>
      <c r="I28" s="40"/>
      <c r="J28" s="40"/>
    </row>
    <row r="29" spans="1:15" ht="245.55" customHeight="1" x14ac:dyDescent="0.3">
      <c r="A29" s="37" t="s">
        <v>125</v>
      </c>
      <c r="B29" s="37" t="s">
        <v>126</v>
      </c>
      <c r="C29" s="37" t="s">
        <v>132</v>
      </c>
      <c r="D29" s="37" t="s">
        <v>133</v>
      </c>
      <c r="E29" s="37"/>
      <c r="F29" s="48">
        <v>0.7</v>
      </c>
      <c r="G29" s="38">
        <v>0.70773593749999997</v>
      </c>
      <c r="H29" s="54" t="s">
        <v>241</v>
      </c>
    </row>
    <row r="30" spans="1:15" ht="409.05" customHeight="1" x14ac:dyDescent="0.3">
      <c r="A30" s="37" t="s">
        <v>125</v>
      </c>
      <c r="B30" s="37" t="s">
        <v>127</v>
      </c>
      <c r="C30" s="37" t="s">
        <v>135</v>
      </c>
      <c r="D30" s="37" t="s">
        <v>136</v>
      </c>
      <c r="E30" s="44"/>
      <c r="F30" s="48">
        <v>0.7</v>
      </c>
      <c r="G30" s="38">
        <v>0.72025624999999993</v>
      </c>
      <c r="H30" s="54" t="s">
        <v>242</v>
      </c>
    </row>
    <row r="31" spans="1:15" ht="268.05" customHeight="1" x14ac:dyDescent="0.3">
      <c r="A31" s="37" t="s">
        <v>125</v>
      </c>
      <c r="B31" s="37" t="s">
        <v>128</v>
      </c>
      <c r="C31" s="37" t="s">
        <v>138</v>
      </c>
      <c r="D31" s="37" t="s">
        <v>136</v>
      </c>
      <c r="E31" s="37"/>
      <c r="F31" s="48">
        <v>0.7</v>
      </c>
      <c r="G31" s="38">
        <v>0.70873229166666651</v>
      </c>
      <c r="H31" s="54" t="s">
        <v>243</v>
      </c>
    </row>
    <row r="32" spans="1:15" ht="370.05" customHeight="1" x14ac:dyDescent="0.3">
      <c r="A32" s="37" t="s">
        <v>125</v>
      </c>
      <c r="B32" s="37" t="s">
        <v>129</v>
      </c>
      <c r="C32" s="37" t="s">
        <v>140</v>
      </c>
      <c r="D32" s="37" t="s">
        <v>141</v>
      </c>
      <c r="E32" s="37"/>
      <c r="F32" s="48">
        <v>0.7</v>
      </c>
      <c r="G32" s="38">
        <v>0.76781250000000001</v>
      </c>
      <c r="H32" s="54" t="s">
        <v>244</v>
      </c>
    </row>
    <row r="33" spans="1:10" ht="316.05" customHeight="1" x14ac:dyDescent="0.3">
      <c r="A33" s="37" t="s">
        <v>125</v>
      </c>
      <c r="B33" s="37" t="s">
        <v>130</v>
      </c>
      <c r="C33" s="37" t="s">
        <v>143</v>
      </c>
      <c r="D33" s="37" t="s">
        <v>144</v>
      </c>
      <c r="E33" s="37"/>
      <c r="F33" s="48">
        <v>0.7</v>
      </c>
      <c r="G33" s="38">
        <v>0.74614999999999998</v>
      </c>
      <c r="H33" s="54" t="s">
        <v>245</v>
      </c>
    </row>
    <row r="34" spans="1:10" ht="292.95" customHeight="1" x14ac:dyDescent="0.3">
      <c r="A34" s="37" t="s">
        <v>146</v>
      </c>
      <c r="B34" s="37" t="s">
        <v>147</v>
      </c>
      <c r="C34" s="37" t="s">
        <v>155</v>
      </c>
      <c r="D34" s="37" t="s">
        <v>156</v>
      </c>
      <c r="E34" s="37"/>
      <c r="F34" s="48">
        <v>0.7</v>
      </c>
      <c r="G34" s="38">
        <v>0.72096590909090907</v>
      </c>
      <c r="H34" s="39" t="s">
        <v>247</v>
      </c>
      <c r="I34" s="40" t="s">
        <v>246</v>
      </c>
    </row>
    <row r="35" spans="1:10" ht="244.95" customHeight="1" x14ac:dyDescent="0.3">
      <c r="A35" s="37" t="s">
        <v>146</v>
      </c>
      <c r="B35" s="37" t="s">
        <v>148</v>
      </c>
      <c r="C35" s="37" t="s">
        <v>158</v>
      </c>
      <c r="D35" s="37" t="s">
        <v>159</v>
      </c>
      <c r="E35" s="37"/>
      <c r="F35" s="48">
        <v>0.7</v>
      </c>
      <c r="G35" s="38">
        <v>0.76847499999999991</v>
      </c>
      <c r="H35" s="39" t="s">
        <v>247</v>
      </c>
      <c r="I35" s="40" t="s">
        <v>246</v>
      </c>
    </row>
    <row r="36" spans="1:10" ht="273.45" customHeight="1" x14ac:dyDescent="0.3">
      <c r="A36" s="37" t="s">
        <v>146</v>
      </c>
      <c r="B36" s="37" t="s">
        <v>149</v>
      </c>
      <c r="C36" s="37" t="s">
        <v>161</v>
      </c>
      <c r="D36" s="37" t="s">
        <v>159</v>
      </c>
      <c r="E36" s="37"/>
      <c r="F36" s="48">
        <v>0.7</v>
      </c>
      <c r="G36" s="38">
        <v>0.71843999999999997</v>
      </c>
      <c r="H36" s="39" t="s">
        <v>247</v>
      </c>
      <c r="I36" s="40" t="s">
        <v>246</v>
      </c>
    </row>
    <row r="37" spans="1:10" ht="245.55" customHeight="1" x14ac:dyDescent="0.3">
      <c r="A37" s="37" t="s">
        <v>146</v>
      </c>
      <c r="B37" s="37" t="s">
        <v>150</v>
      </c>
      <c r="C37" s="37" t="s">
        <v>166</v>
      </c>
      <c r="D37" s="37" t="s">
        <v>167</v>
      </c>
      <c r="E37" s="37"/>
      <c r="F37" s="48">
        <v>0.7</v>
      </c>
      <c r="G37" s="38">
        <v>0.73849047619047614</v>
      </c>
      <c r="H37" s="39" t="s">
        <v>247</v>
      </c>
      <c r="I37" s="40" t="s">
        <v>246</v>
      </c>
    </row>
    <row r="38" spans="1:10" ht="278.55" customHeight="1" x14ac:dyDescent="0.3">
      <c r="A38" s="37" t="s">
        <v>146</v>
      </c>
      <c r="B38" s="37" t="s">
        <v>151</v>
      </c>
      <c r="C38" s="37" t="s">
        <v>169</v>
      </c>
      <c r="D38" s="37" t="s">
        <v>170</v>
      </c>
      <c r="E38" s="37"/>
      <c r="F38" s="48">
        <v>0.7</v>
      </c>
      <c r="G38" s="38">
        <v>0.79800000000000004</v>
      </c>
      <c r="H38" s="39" t="s">
        <v>247</v>
      </c>
      <c r="I38" s="40" t="s">
        <v>246</v>
      </c>
    </row>
    <row r="39" spans="1:10" ht="202.05" customHeight="1" x14ac:dyDescent="0.3">
      <c r="A39" s="37" t="s">
        <v>146</v>
      </c>
      <c r="B39" s="37" t="s">
        <v>152</v>
      </c>
      <c r="C39" s="37" t="s">
        <v>172</v>
      </c>
      <c r="D39" s="37" t="s">
        <v>173</v>
      </c>
      <c r="E39" s="37"/>
      <c r="F39" s="48">
        <v>0.7</v>
      </c>
      <c r="G39" s="38">
        <v>0.73350000000000004</v>
      </c>
      <c r="H39" s="39" t="s">
        <v>247</v>
      </c>
      <c r="I39" s="40" t="s">
        <v>246</v>
      </c>
    </row>
    <row r="40" spans="1:10" ht="259.95" customHeight="1" x14ac:dyDescent="0.3">
      <c r="A40" s="37" t="s">
        <v>146</v>
      </c>
      <c r="B40" s="37" t="s">
        <v>153</v>
      </c>
      <c r="C40" s="37" t="s">
        <v>176</v>
      </c>
      <c r="D40" s="37" t="s">
        <v>177</v>
      </c>
      <c r="E40" s="37"/>
      <c r="F40" s="48">
        <v>0.7</v>
      </c>
      <c r="G40" s="38">
        <v>0.79227500000000006</v>
      </c>
      <c r="H40" s="39" t="s">
        <v>247</v>
      </c>
      <c r="I40" s="40" t="s">
        <v>246</v>
      </c>
    </row>
    <row r="41" spans="1:10" ht="328.5" customHeight="1" x14ac:dyDescent="0.3">
      <c r="A41" s="37" t="s">
        <v>180</v>
      </c>
      <c r="B41" s="37" t="s">
        <v>181</v>
      </c>
      <c r="C41" s="37" t="s">
        <v>189</v>
      </c>
      <c r="D41" s="37" t="s">
        <v>190</v>
      </c>
      <c r="E41" s="37"/>
      <c r="F41" s="48">
        <v>0.7</v>
      </c>
      <c r="G41" s="38">
        <v>0.76</v>
      </c>
      <c r="H41" s="58" t="s">
        <v>248</v>
      </c>
      <c r="I41" s="59" t="s">
        <v>249</v>
      </c>
      <c r="J41" s="40"/>
    </row>
    <row r="42" spans="1:10" ht="197.55" customHeight="1" x14ac:dyDescent="0.3">
      <c r="A42" s="37" t="s">
        <v>180</v>
      </c>
      <c r="B42" s="37" t="s">
        <v>182</v>
      </c>
      <c r="C42" s="37" t="s">
        <v>192</v>
      </c>
      <c r="D42" s="37" t="s">
        <v>195</v>
      </c>
      <c r="E42" s="56"/>
      <c r="F42" s="60">
        <v>0.7</v>
      </c>
      <c r="G42" s="57">
        <v>0.79</v>
      </c>
      <c r="H42" s="58"/>
      <c r="I42" s="59"/>
      <c r="J42" s="56"/>
    </row>
    <row r="43" spans="1:10" ht="133.05000000000001" customHeight="1" x14ac:dyDescent="0.3">
      <c r="A43" s="37" t="s">
        <v>180</v>
      </c>
      <c r="B43" s="37" t="s">
        <v>183</v>
      </c>
      <c r="C43" s="37" t="s">
        <v>193</v>
      </c>
      <c r="D43" s="37" t="s">
        <v>195</v>
      </c>
      <c r="E43" s="56"/>
      <c r="F43" s="60"/>
      <c r="G43" s="57"/>
      <c r="H43" s="58"/>
      <c r="I43" s="59"/>
      <c r="J43" s="56"/>
    </row>
    <row r="44" spans="1:10" ht="106.95" customHeight="1" x14ac:dyDescent="0.3">
      <c r="A44" s="37" t="s">
        <v>180</v>
      </c>
      <c r="B44" s="37" t="s">
        <v>184</v>
      </c>
      <c r="C44" s="37" t="s">
        <v>194</v>
      </c>
      <c r="D44" s="37" t="s">
        <v>195</v>
      </c>
      <c r="E44" s="56"/>
      <c r="F44" s="60"/>
      <c r="G44" s="57"/>
      <c r="H44" s="58"/>
      <c r="I44" s="59"/>
      <c r="J44" s="56"/>
    </row>
    <row r="45" spans="1:10" ht="218.55" customHeight="1" x14ac:dyDescent="0.3">
      <c r="A45" s="37" t="s">
        <v>180</v>
      </c>
      <c r="B45" s="37" t="s">
        <v>185</v>
      </c>
      <c r="C45" s="37" t="s">
        <v>197</v>
      </c>
      <c r="D45" s="37" t="s">
        <v>198</v>
      </c>
      <c r="E45" s="37"/>
      <c r="F45" s="48">
        <v>0.7</v>
      </c>
      <c r="G45" s="38">
        <v>0.83</v>
      </c>
      <c r="H45" s="58"/>
      <c r="I45" s="59"/>
      <c r="J45" s="40"/>
    </row>
    <row r="46" spans="1:10" ht="198.45" customHeight="1" x14ac:dyDescent="0.3">
      <c r="A46" s="37" t="s">
        <v>180</v>
      </c>
      <c r="B46" s="37" t="s">
        <v>186</v>
      </c>
      <c r="C46" s="37" t="s">
        <v>200</v>
      </c>
      <c r="D46" s="37" t="s">
        <v>202</v>
      </c>
      <c r="E46" s="56"/>
      <c r="F46" s="60">
        <v>0.7</v>
      </c>
      <c r="G46" s="57">
        <v>0.86</v>
      </c>
      <c r="H46" s="58"/>
      <c r="I46" s="59"/>
      <c r="J46" s="56"/>
    </row>
    <row r="47" spans="1:10" ht="133.94999999999999" customHeight="1" x14ac:dyDescent="0.3">
      <c r="A47" s="37" t="s">
        <v>180</v>
      </c>
      <c r="B47" s="37" t="s">
        <v>187</v>
      </c>
      <c r="C47" s="37" t="s">
        <v>201</v>
      </c>
      <c r="D47" s="37" t="s">
        <v>202</v>
      </c>
      <c r="E47" s="56"/>
      <c r="F47" s="60"/>
      <c r="G47" s="57"/>
      <c r="H47" s="58"/>
      <c r="I47" s="59"/>
      <c r="J47" s="56"/>
    </row>
  </sheetData>
  <mergeCells count="10">
    <mergeCell ref="J42:J44"/>
    <mergeCell ref="E46:E47"/>
    <mergeCell ref="G46:G47"/>
    <mergeCell ref="J46:J47"/>
    <mergeCell ref="H41:H47"/>
    <mergeCell ref="I41:I47"/>
    <mergeCell ref="F46:F47"/>
    <mergeCell ref="F42:F44"/>
    <mergeCell ref="E42:E44"/>
    <mergeCell ref="G42:G44"/>
  </mergeCells>
  <pageMargins left="0.75" right="0.75" top="1" bottom="1" header="0.5" footer="0.5"/>
  <pageSetup scale="10" fitToHeight="3" orientation="portrait" horizontalDpi="4294967292" vertic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2D76-78D3-4A47-A647-568EEABD6586}">
  <dimension ref="A1:I35"/>
  <sheetViews>
    <sheetView view="pageBreakPreview" zoomScale="110" zoomScaleNormal="100" zoomScaleSheetLayoutView="110" workbookViewId="0">
      <selection activeCell="F18" sqref="F18"/>
    </sheetView>
  </sheetViews>
  <sheetFormatPr defaultColWidth="11.77734375" defaultRowHeight="15.6" x14ac:dyDescent="0.3"/>
  <cols>
    <col min="1" max="1" width="15.77734375" style="5" customWidth="1"/>
    <col min="2" max="2" width="11.77734375" style="5"/>
    <col min="3" max="3" width="22.77734375" style="5" customWidth="1"/>
    <col min="4" max="8" width="11.77734375" style="5"/>
    <col min="9" max="9" width="30.33203125" style="5" customWidth="1"/>
    <col min="10" max="256" width="11.77734375" style="5"/>
    <col min="257" max="257" width="15.77734375" style="5" customWidth="1"/>
    <col min="258" max="258" width="11.77734375" style="5"/>
    <col min="259" max="259" width="22.77734375" style="5" customWidth="1"/>
    <col min="260" max="264" width="11.77734375" style="5"/>
    <col min="265" max="265" width="30.33203125" style="5" customWidth="1"/>
    <col min="266" max="512" width="11.77734375" style="5"/>
    <col min="513" max="513" width="15.77734375" style="5" customWidth="1"/>
    <col min="514" max="514" width="11.77734375" style="5"/>
    <col min="515" max="515" width="22.77734375" style="5" customWidth="1"/>
    <col min="516" max="520" width="11.77734375" style="5"/>
    <col min="521" max="521" width="30.33203125" style="5" customWidth="1"/>
    <col min="522" max="768" width="11.77734375" style="5"/>
    <col min="769" max="769" width="15.77734375" style="5" customWidth="1"/>
    <col min="770" max="770" width="11.77734375" style="5"/>
    <col min="771" max="771" width="22.77734375" style="5" customWidth="1"/>
    <col min="772" max="776" width="11.77734375" style="5"/>
    <col min="777" max="777" width="30.33203125" style="5" customWidth="1"/>
    <col min="778" max="1024" width="11.77734375" style="5"/>
    <col min="1025" max="1025" width="15.77734375" style="5" customWidth="1"/>
    <col min="1026" max="1026" width="11.77734375" style="5"/>
    <col min="1027" max="1027" width="22.77734375" style="5" customWidth="1"/>
    <col min="1028" max="1032" width="11.77734375" style="5"/>
    <col min="1033" max="1033" width="30.33203125" style="5" customWidth="1"/>
    <col min="1034" max="1280" width="11.77734375" style="5"/>
    <col min="1281" max="1281" width="15.77734375" style="5" customWidth="1"/>
    <col min="1282" max="1282" width="11.77734375" style="5"/>
    <col min="1283" max="1283" width="22.77734375" style="5" customWidth="1"/>
    <col min="1284" max="1288" width="11.77734375" style="5"/>
    <col min="1289" max="1289" width="30.33203125" style="5" customWidth="1"/>
    <col min="1290" max="1536" width="11.77734375" style="5"/>
    <col min="1537" max="1537" width="15.77734375" style="5" customWidth="1"/>
    <col min="1538" max="1538" width="11.77734375" style="5"/>
    <col min="1539" max="1539" width="22.77734375" style="5" customWidth="1"/>
    <col min="1540" max="1544" width="11.77734375" style="5"/>
    <col min="1545" max="1545" width="30.33203125" style="5" customWidth="1"/>
    <col min="1546" max="1792" width="11.77734375" style="5"/>
    <col min="1793" max="1793" width="15.77734375" style="5" customWidth="1"/>
    <col min="1794" max="1794" width="11.77734375" style="5"/>
    <col min="1795" max="1795" width="22.77734375" style="5" customWidth="1"/>
    <col min="1796" max="1800" width="11.77734375" style="5"/>
    <col min="1801" max="1801" width="30.33203125" style="5" customWidth="1"/>
    <col min="1802" max="2048" width="11.77734375" style="5"/>
    <col min="2049" max="2049" width="15.77734375" style="5" customWidth="1"/>
    <col min="2050" max="2050" width="11.77734375" style="5"/>
    <col min="2051" max="2051" width="22.77734375" style="5" customWidth="1"/>
    <col min="2052" max="2056" width="11.77734375" style="5"/>
    <col min="2057" max="2057" width="30.33203125" style="5" customWidth="1"/>
    <col min="2058" max="2304" width="11.77734375" style="5"/>
    <col min="2305" max="2305" width="15.77734375" style="5" customWidth="1"/>
    <col min="2306" max="2306" width="11.77734375" style="5"/>
    <col min="2307" max="2307" width="22.77734375" style="5" customWidth="1"/>
    <col min="2308" max="2312" width="11.77734375" style="5"/>
    <col min="2313" max="2313" width="30.33203125" style="5" customWidth="1"/>
    <col min="2314" max="2560" width="11.77734375" style="5"/>
    <col min="2561" max="2561" width="15.77734375" style="5" customWidth="1"/>
    <col min="2562" max="2562" width="11.77734375" style="5"/>
    <col min="2563" max="2563" width="22.77734375" style="5" customWidth="1"/>
    <col min="2564" max="2568" width="11.77734375" style="5"/>
    <col min="2569" max="2569" width="30.33203125" style="5" customWidth="1"/>
    <col min="2570" max="2816" width="11.77734375" style="5"/>
    <col min="2817" max="2817" width="15.77734375" style="5" customWidth="1"/>
    <col min="2818" max="2818" width="11.77734375" style="5"/>
    <col min="2819" max="2819" width="22.77734375" style="5" customWidth="1"/>
    <col min="2820" max="2824" width="11.77734375" style="5"/>
    <col min="2825" max="2825" width="30.33203125" style="5" customWidth="1"/>
    <col min="2826" max="3072" width="11.77734375" style="5"/>
    <col min="3073" max="3073" width="15.77734375" style="5" customWidth="1"/>
    <col min="3074" max="3074" width="11.77734375" style="5"/>
    <col min="3075" max="3075" width="22.77734375" style="5" customWidth="1"/>
    <col min="3076" max="3080" width="11.77734375" style="5"/>
    <col min="3081" max="3081" width="30.33203125" style="5" customWidth="1"/>
    <col min="3082" max="3328" width="11.77734375" style="5"/>
    <col min="3329" max="3329" width="15.77734375" style="5" customWidth="1"/>
    <col min="3330" max="3330" width="11.77734375" style="5"/>
    <col min="3331" max="3331" width="22.77734375" style="5" customWidth="1"/>
    <col min="3332" max="3336" width="11.77734375" style="5"/>
    <col min="3337" max="3337" width="30.33203125" style="5" customWidth="1"/>
    <col min="3338" max="3584" width="11.77734375" style="5"/>
    <col min="3585" max="3585" width="15.77734375" style="5" customWidth="1"/>
    <col min="3586" max="3586" width="11.77734375" style="5"/>
    <col min="3587" max="3587" width="22.77734375" style="5" customWidth="1"/>
    <col min="3588" max="3592" width="11.77734375" style="5"/>
    <col min="3593" max="3593" width="30.33203125" style="5" customWidth="1"/>
    <col min="3594" max="3840" width="11.77734375" style="5"/>
    <col min="3841" max="3841" width="15.77734375" style="5" customWidth="1"/>
    <col min="3842" max="3842" width="11.77734375" style="5"/>
    <col min="3843" max="3843" width="22.77734375" style="5" customWidth="1"/>
    <col min="3844" max="3848" width="11.77734375" style="5"/>
    <col min="3849" max="3849" width="30.33203125" style="5" customWidth="1"/>
    <col min="3850" max="4096" width="11.77734375" style="5"/>
    <col min="4097" max="4097" width="15.77734375" style="5" customWidth="1"/>
    <col min="4098" max="4098" width="11.77734375" style="5"/>
    <col min="4099" max="4099" width="22.77734375" style="5" customWidth="1"/>
    <col min="4100" max="4104" width="11.77734375" style="5"/>
    <col min="4105" max="4105" width="30.33203125" style="5" customWidth="1"/>
    <col min="4106" max="4352" width="11.77734375" style="5"/>
    <col min="4353" max="4353" width="15.77734375" style="5" customWidth="1"/>
    <col min="4354" max="4354" width="11.77734375" style="5"/>
    <col min="4355" max="4355" width="22.77734375" style="5" customWidth="1"/>
    <col min="4356" max="4360" width="11.77734375" style="5"/>
    <col min="4361" max="4361" width="30.33203125" style="5" customWidth="1"/>
    <col min="4362" max="4608" width="11.77734375" style="5"/>
    <col min="4609" max="4609" width="15.77734375" style="5" customWidth="1"/>
    <col min="4610" max="4610" width="11.77734375" style="5"/>
    <col min="4611" max="4611" width="22.77734375" style="5" customWidth="1"/>
    <col min="4612" max="4616" width="11.77734375" style="5"/>
    <col min="4617" max="4617" width="30.33203125" style="5" customWidth="1"/>
    <col min="4618" max="4864" width="11.77734375" style="5"/>
    <col min="4865" max="4865" width="15.77734375" style="5" customWidth="1"/>
    <col min="4866" max="4866" width="11.77734375" style="5"/>
    <col min="4867" max="4867" width="22.77734375" style="5" customWidth="1"/>
    <col min="4868" max="4872" width="11.77734375" style="5"/>
    <col min="4873" max="4873" width="30.33203125" style="5" customWidth="1"/>
    <col min="4874" max="5120" width="11.77734375" style="5"/>
    <col min="5121" max="5121" width="15.77734375" style="5" customWidth="1"/>
    <col min="5122" max="5122" width="11.77734375" style="5"/>
    <col min="5123" max="5123" width="22.77734375" style="5" customWidth="1"/>
    <col min="5124" max="5128" width="11.77734375" style="5"/>
    <col min="5129" max="5129" width="30.33203125" style="5" customWidth="1"/>
    <col min="5130" max="5376" width="11.77734375" style="5"/>
    <col min="5377" max="5377" width="15.77734375" style="5" customWidth="1"/>
    <col min="5378" max="5378" width="11.77734375" style="5"/>
    <col min="5379" max="5379" width="22.77734375" style="5" customWidth="1"/>
    <col min="5380" max="5384" width="11.77734375" style="5"/>
    <col min="5385" max="5385" width="30.33203125" style="5" customWidth="1"/>
    <col min="5386" max="5632" width="11.77734375" style="5"/>
    <col min="5633" max="5633" width="15.77734375" style="5" customWidth="1"/>
    <col min="5634" max="5634" width="11.77734375" style="5"/>
    <col min="5635" max="5635" width="22.77734375" style="5" customWidth="1"/>
    <col min="5636" max="5640" width="11.77734375" style="5"/>
    <col min="5641" max="5641" width="30.33203125" style="5" customWidth="1"/>
    <col min="5642" max="5888" width="11.77734375" style="5"/>
    <col min="5889" max="5889" width="15.77734375" style="5" customWidth="1"/>
    <col min="5890" max="5890" width="11.77734375" style="5"/>
    <col min="5891" max="5891" width="22.77734375" style="5" customWidth="1"/>
    <col min="5892" max="5896" width="11.77734375" style="5"/>
    <col min="5897" max="5897" width="30.33203125" style="5" customWidth="1"/>
    <col min="5898" max="6144" width="11.77734375" style="5"/>
    <col min="6145" max="6145" width="15.77734375" style="5" customWidth="1"/>
    <col min="6146" max="6146" width="11.77734375" style="5"/>
    <col min="6147" max="6147" width="22.77734375" style="5" customWidth="1"/>
    <col min="6148" max="6152" width="11.77734375" style="5"/>
    <col min="6153" max="6153" width="30.33203125" style="5" customWidth="1"/>
    <col min="6154" max="6400" width="11.77734375" style="5"/>
    <col min="6401" max="6401" width="15.77734375" style="5" customWidth="1"/>
    <col min="6402" max="6402" width="11.77734375" style="5"/>
    <col min="6403" max="6403" width="22.77734375" style="5" customWidth="1"/>
    <col min="6404" max="6408" width="11.77734375" style="5"/>
    <col min="6409" max="6409" width="30.33203125" style="5" customWidth="1"/>
    <col min="6410" max="6656" width="11.77734375" style="5"/>
    <col min="6657" max="6657" width="15.77734375" style="5" customWidth="1"/>
    <col min="6658" max="6658" width="11.77734375" style="5"/>
    <col min="6659" max="6659" width="22.77734375" style="5" customWidth="1"/>
    <col min="6660" max="6664" width="11.77734375" style="5"/>
    <col min="6665" max="6665" width="30.33203125" style="5" customWidth="1"/>
    <col min="6666" max="6912" width="11.77734375" style="5"/>
    <col min="6913" max="6913" width="15.77734375" style="5" customWidth="1"/>
    <col min="6914" max="6914" width="11.77734375" style="5"/>
    <col min="6915" max="6915" width="22.77734375" style="5" customWidth="1"/>
    <col min="6916" max="6920" width="11.77734375" style="5"/>
    <col min="6921" max="6921" width="30.33203125" style="5" customWidth="1"/>
    <col min="6922" max="7168" width="11.77734375" style="5"/>
    <col min="7169" max="7169" width="15.77734375" style="5" customWidth="1"/>
    <col min="7170" max="7170" width="11.77734375" style="5"/>
    <col min="7171" max="7171" width="22.77734375" style="5" customWidth="1"/>
    <col min="7172" max="7176" width="11.77734375" style="5"/>
    <col min="7177" max="7177" width="30.33203125" style="5" customWidth="1"/>
    <col min="7178" max="7424" width="11.77734375" style="5"/>
    <col min="7425" max="7425" width="15.77734375" style="5" customWidth="1"/>
    <col min="7426" max="7426" width="11.77734375" style="5"/>
    <col min="7427" max="7427" width="22.77734375" style="5" customWidth="1"/>
    <col min="7428" max="7432" width="11.77734375" style="5"/>
    <col min="7433" max="7433" width="30.33203125" style="5" customWidth="1"/>
    <col min="7434" max="7680" width="11.77734375" style="5"/>
    <col min="7681" max="7681" width="15.77734375" style="5" customWidth="1"/>
    <col min="7682" max="7682" width="11.77734375" style="5"/>
    <col min="7683" max="7683" width="22.77734375" style="5" customWidth="1"/>
    <col min="7684" max="7688" width="11.77734375" style="5"/>
    <col min="7689" max="7689" width="30.33203125" style="5" customWidth="1"/>
    <col min="7690" max="7936" width="11.77734375" style="5"/>
    <col min="7937" max="7937" width="15.77734375" style="5" customWidth="1"/>
    <col min="7938" max="7938" width="11.77734375" style="5"/>
    <col min="7939" max="7939" width="22.77734375" style="5" customWidth="1"/>
    <col min="7940" max="7944" width="11.77734375" style="5"/>
    <col min="7945" max="7945" width="30.33203125" style="5" customWidth="1"/>
    <col min="7946" max="8192" width="11.77734375" style="5"/>
    <col min="8193" max="8193" width="15.77734375" style="5" customWidth="1"/>
    <col min="8194" max="8194" width="11.77734375" style="5"/>
    <col min="8195" max="8195" width="22.77734375" style="5" customWidth="1"/>
    <col min="8196" max="8200" width="11.77734375" style="5"/>
    <col min="8201" max="8201" width="30.33203125" style="5" customWidth="1"/>
    <col min="8202" max="8448" width="11.77734375" style="5"/>
    <col min="8449" max="8449" width="15.77734375" style="5" customWidth="1"/>
    <col min="8450" max="8450" width="11.77734375" style="5"/>
    <col min="8451" max="8451" width="22.77734375" style="5" customWidth="1"/>
    <col min="8452" max="8456" width="11.77734375" style="5"/>
    <col min="8457" max="8457" width="30.33203125" style="5" customWidth="1"/>
    <col min="8458" max="8704" width="11.77734375" style="5"/>
    <col min="8705" max="8705" width="15.77734375" style="5" customWidth="1"/>
    <col min="8706" max="8706" width="11.77734375" style="5"/>
    <col min="8707" max="8707" width="22.77734375" style="5" customWidth="1"/>
    <col min="8708" max="8712" width="11.77734375" style="5"/>
    <col min="8713" max="8713" width="30.33203125" style="5" customWidth="1"/>
    <col min="8714" max="8960" width="11.77734375" style="5"/>
    <col min="8961" max="8961" width="15.77734375" style="5" customWidth="1"/>
    <col min="8962" max="8962" width="11.77734375" style="5"/>
    <col min="8963" max="8963" width="22.77734375" style="5" customWidth="1"/>
    <col min="8964" max="8968" width="11.77734375" style="5"/>
    <col min="8969" max="8969" width="30.33203125" style="5" customWidth="1"/>
    <col min="8970" max="9216" width="11.77734375" style="5"/>
    <col min="9217" max="9217" width="15.77734375" style="5" customWidth="1"/>
    <col min="9218" max="9218" width="11.77734375" style="5"/>
    <col min="9219" max="9219" width="22.77734375" style="5" customWidth="1"/>
    <col min="9220" max="9224" width="11.77734375" style="5"/>
    <col min="9225" max="9225" width="30.33203125" style="5" customWidth="1"/>
    <col min="9226" max="9472" width="11.77734375" style="5"/>
    <col min="9473" max="9473" width="15.77734375" style="5" customWidth="1"/>
    <col min="9474" max="9474" width="11.77734375" style="5"/>
    <col min="9475" max="9475" width="22.77734375" style="5" customWidth="1"/>
    <col min="9476" max="9480" width="11.77734375" style="5"/>
    <col min="9481" max="9481" width="30.33203125" style="5" customWidth="1"/>
    <col min="9482" max="9728" width="11.77734375" style="5"/>
    <col min="9729" max="9729" width="15.77734375" style="5" customWidth="1"/>
    <col min="9730" max="9730" width="11.77734375" style="5"/>
    <col min="9731" max="9731" width="22.77734375" style="5" customWidth="1"/>
    <col min="9732" max="9736" width="11.77734375" style="5"/>
    <col min="9737" max="9737" width="30.33203125" style="5" customWidth="1"/>
    <col min="9738" max="9984" width="11.77734375" style="5"/>
    <col min="9985" max="9985" width="15.77734375" style="5" customWidth="1"/>
    <col min="9986" max="9986" width="11.77734375" style="5"/>
    <col min="9987" max="9987" width="22.77734375" style="5" customWidth="1"/>
    <col min="9988" max="9992" width="11.77734375" style="5"/>
    <col min="9993" max="9993" width="30.33203125" style="5" customWidth="1"/>
    <col min="9994" max="10240" width="11.77734375" style="5"/>
    <col min="10241" max="10241" width="15.77734375" style="5" customWidth="1"/>
    <col min="10242" max="10242" width="11.77734375" style="5"/>
    <col min="10243" max="10243" width="22.77734375" style="5" customWidth="1"/>
    <col min="10244" max="10248" width="11.77734375" style="5"/>
    <col min="10249" max="10249" width="30.33203125" style="5" customWidth="1"/>
    <col min="10250" max="10496" width="11.77734375" style="5"/>
    <col min="10497" max="10497" width="15.77734375" style="5" customWidth="1"/>
    <col min="10498" max="10498" width="11.77734375" style="5"/>
    <col min="10499" max="10499" width="22.77734375" style="5" customWidth="1"/>
    <col min="10500" max="10504" width="11.77734375" style="5"/>
    <col min="10505" max="10505" width="30.33203125" style="5" customWidth="1"/>
    <col min="10506" max="10752" width="11.77734375" style="5"/>
    <col min="10753" max="10753" width="15.77734375" style="5" customWidth="1"/>
    <col min="10754" max="10754" width="11.77734375" style="5"/>
    <col min="10755" max="10755" width="22.77734375" style="5" customWidth="1"/>
    <col min="10756" max="10760" width="11.77734375" style="5"/>
    <col min="10761" max="10761" width="30.33203125" style="5" customWidth="1"/>
    <col min="10762" max="11008" width="11.77734375" style="5"/>
    <col min="11009" max="11009" width="15.77734375" style="5" customWidth="1"/>
    <col min="11010" max="11010" width="11.77734375" style="5"/>
    <col min="11011" max="11011" width="22.77734375" style="5" customWidth="1"/>
    <col min="11012" max="11016" width="11.77734375" style="5"/>
    <col min="11017" max="11017" width="30.33203125" style="5" customWidth="1"/>
    <col min="11018" max="11264" width="11.77734375" style="5"/>
    <col min="11265" max="11265" width="15.77734375" style="5" customWidth="1"/>
    <col min="11266" max="11266" width="11.77734375" style="5"/>
    <col min="11267" max="11267" width="22.77734375" style="5" customWidth="1"/>
    <col min="11268" max="11272" width="11.77734375" style="5"/>
    <col min="11273" max="11273" width="30.33203125" style="5" customWidth="1"/>
    <col min="11274" max="11520" width="11.77734375" style="5"/>
    <col min="11521" max="11521" width="15.77734375" style="5" customWidth="1"/>
    <col min="11522" max="11522" width="11.77734375" style="5"/>
    <col min="11523" max="11523" width="22.77734375" style="5" customWidth="1"/>
    <col min="11524" max="11528" width="11.77734375" style="5"/>
    <col min="11529" max="11529" width="30.33203125" style="5" customWidth="1"/>
    <col min="11530" max="11776" width="11.77734375" style="5"/>
    <col min="11777" max="11777" width="15.77734375" style="5" customWidth="1"/>
    <col min="11778" max="11778" width="11.77734375" style="5"/>
    <col min="11779" max="11779" width="22.77734375" style="5" customWidth="1"/>
    <col min="11780" max="11784" width="11.77734375" style="5"/>
    <col min="11785" max="11785" width="30.33203125" style="5" customWidth="1"/>
    <col min="11786" max="12032" width="11.77734375" style="5"/>
    <col min="12033" max="12033" width="15.77734375" style="5" customWidth="1"/>
    <col min="12034" max="12034" width="11.77734375" style="5"/>
    <col min="12035" max="12035" width="22.77734375" style="5" customWidth="1"/>
    <col min="12036" max="12040" width="11.77734375" style="5"/>
    <col min="12041" max="12041" width="30.33203125" style="5" customWidth="1"/>
    <col min="12042" max="12288" width="11.77734375" style="5"/>
    <col min="12289" max="12289" width="15.77734375" style="5" customWidth="1"/>
    <col min="12290" max="12290" width="11.77734375" style="5"/>
    <col min="12291" max="12291" width="22.77734375" style="5" customWidth="1"/>
    <col min="12292" max="12296" width="11.77734375" style="5"/>
    <col min="12297" max="12297" width="30.33203125" style="5" customWidth="1"/>
    <col min="12298" max="12544" width="11.77734375" style="5"/>
    <col min="12545" max="12545" width="15.77734375" style="5" customWidth="1"/>
    <col min="12546" max="12546" width="11.77734375" style="5"/>
    <col min="12547" max="12547" width="22.77734375" style="5" customWidth="1"/>
    <col min="12548" max="12552" width="11.77734375" style="5"/>
    <col min="12553" max="12553" width="30.33203125" style="5" customWidth="1"/>
    <col min="12554" max="12800" width="11.77734375" style="5"/>
    <col min="12801" max="12801" width="15.77734375" style="5" customWidth="1"/>
    <col min="12802" max="12802" width="11.77734375" style="5"/>
    <col min="12803" max="12803" width="22.77734375" style="5" customWidth="1"/>
    <col min="12804" max="12808" width="11.77734375" style="5"/>
    <col min="12809" max="12809" width="30.33203125" style="5" customWidth="1"/>
    <col min="12810" max="13056" width="11.77734375" style="5"/>
    <col min="13057" max="13057" width="15.77734375" style="5" customWidth="1"/>
    <col min="13058" max="13058" width="11.77734375" style="5"/>
    <col min="13059" max="13059" width="22.77734375" style="5" customWidth="1"/>
    <col min="13060" max="13064" width="11.77734375" style="5"/>
    <col min="13065" max="13065" width="30.33203125" style="5" customWidth="1"/>
    <col min="13066" max="13312" width="11.77734375" style="5"/>
    <col min="13313" max="13313" width="15.77734375" style="5" customWidth="1"/>
    <col min="13314" max="13314" width="11.77734375" style="5"/>
    <col min="13315" max="13315" width="22.77734375" style="5" customWidth="1"/>
    <col min="13316" max="13320" width="11.77734375" style="5"/>
    <col min="13321" max="13321" width="30.33203125" style="5" customWidth="1"/>
    <col min="13322" max="13568" width="11.77734375" style="5"/>
    <col min="13569" max="13569" width="15.77734375" style="5" customWidth="1"/>
    <col min="13570" max="13570" width="11.77734375" style="5"/>
    <col min="13571" max="13571" width="22.77734375" style="5" customWidth="1"/>
    <col min="13572" max="13576" width="11.77734375" style="5"/>
    <col min="13577" max="13577" width="30.33203125" style="5" customWidth="1"/>
    <col min="13578" max="13824" width="11.77734375" style="5"/>
    <col min="13825" max="13825" width="15.77734375" style="5" customWidth="1"/>
    <col min="13826" max="13826" width="11.77734375" style="5"/>
    <col min="13827" max="13827" width="22.77734375" style="5" customWidth="1"/>
    <col min="13828" max="13832" width="11.77734375" style="5"/>
    <col min="13833" max="13833" width="30.33203125" style="5" customWidth="1"/>
    <col min="13834" max="14080" width="11.77734375" style="5"/>
    <col min="14081" max="14081" width="15.77734375" style="5" customWidth="1"/>
    <col min="14082" max="14082" width="11.77734375" style="5"/>
    <col min="14083" max="14083" width="22.77734375" style="5" customWidth="1"/>
    <col min="14084" max="14088" width="11.77734375" style="5"/>
    <col min="14089" max="14089" width="30.33203125" style="5" customWidth="1"/>
    <col min="14090" max="14336" width="11.77734375" style="5"/>
    <col min="14337" max="14337" width="15.77734375" style="5" customWidth="1"/>
    <col min="14338" max="14338" width="11.77734375" style="5"/>
    <col min="14339" max="14339" width="22.77734375" style="5" customWidth="1"/>
    <col min="14340" max="14344" width="11.77734375" style="5"/>
    <col min="14345" max="14345" width="30.33203125" style="5" customWidth="1"/>
    <col min="14346" max="14592" width="11.77734375" style="5"/>
    <col min="14593" max="14593" width="15.77734375" style="5" customWidth="1"/>
    <col min="14594" max="14594" width="11.77734375" style="5"/>
    <col min="14595" max="14595" width="22.77734375" style="5" customWidth="1"/>
    <col min="14596" max="14600" width="11.77734375" style="5"/>
    <col min="14601" max="14601" width="30.33203125" style="5" customWidth="1"/>
    <col min="14602" max="14848" width="11.77734375" style="5"/>
    <col min="14849" max="14849" width="15.77734375" style="5" customWidth="1"/>
    <col min="14850" max="14850" width="11.77734375" style="5"/>
    <col min="14851" max="14851" width="22.77734375" style="5" customWidth="1"/>
    <col min="14852" max="14856" width="11.77734375" style="5"/>
    <col min="14857" max="14857" width="30.33203125" style="5" customWidth="1"/>
    <col min="14858" max="15104" width="11.77734375" style="5"/>
    <col min="15105" max="15105" width="15.77734375" style="5" customWidth="1"/>
    <col min="15106" max="15106" width="11.77734375" style="5"/>
    <col min="15107" max="15107" width="22.77734375" style="5" customWidth="1"/>
    <col min="15108" max="15112" width="11.77734375" style="5"/>
    <col min="15113" max="15113" width="30.33203125" style="5" customWidth="1"/>
    <col min="15114" max="15360" width="11.77734375" style="5"/>
    <col min="15361" max="15361" width="15.77734375" style="5" customWidth="1"/>
    <col min="15362" max="15362" width="11.77734375" style="5"/>
    <col min="15363" max="15363" width="22.77734375" style="5" customWidth="1"/>
    <col min="15364" max="15368" width="11.77734375" style="5"/>
    <col min="15369" max="15369" width="30.33203125" style="5" customWidth="1"/>
    <col min="15370" max="15616" width="11.77734375" style="5"/>
    <col min="15617" max="15617" width="15.77734375" style="5" customWidth="1"/>
    <col min="15618" max="15618" width="11.77734375" style="5"/>
    <col min="15619" max="15619" width="22.77734375" style="5" customWidth="1"/>
    <col min="15620" max="15624" width="11.77734375" style="5"/>
    <col min="15625" max="15625" width="30.33203125" style="5" customWidth="1"/>
    <col min="15626" max="15872" width="11.77734375" style="5"/>
    <col min="15873" max="15873" width="15.77734375" style="5" customWidth="1"/>
    <col min="15874" max="15874" width="11.77734375" style="5"/>
    <col min="15875" max="15875" width="22.77734375" style="5" customWidth="1"/>
    <col min="15876" max="15880" width="11.77734375" style="5"/>
    <col min="15881" max="15881" width="30.33203125" style="5" customWidth="1"/>
    <col min="15882" max="16128" width="11.77734375" style="5"/>
    <col min="16129" max="16129" width="15.77734375" style="5" customWidth="1"/>
    <col min="16130" max="16130" width="11.77734375" style="5"/>
    <col min="16131" max="16131" width="22.77734375" style="5" customWidth="1"/>
    <col min="16132" max="16136" width="11.77734375" style="5"/>
    <col min="16137" max="16137" width="30.33203125" style="5" customWidth="1"/>
    <col min="16138" max="16384" width="11.77734375" style="5"/>
  </cols>
  <sheetData>
    <row r="1" spans="1:9" s="15" customFormat="1" ht="21" x14ac:dyDescent="0.4">
      <c r="A1" s="14" t="s">
        <v>26</v>
      </c>
    </row>
    <row r="2" spans="1:9" s="15" customFormat="1" ht="21" x14ac:dyDescent="0.4">
      <c r="A2" s="14" t="s">
        <v>27</v>
      </c>
    </row>
    <row r="4" spans="1:9" x14ac:dyDescent="0.3">
      <c r="A4" s="16" t="s">
        <v>44</v>
      </c>
    </row>
    <row r="5" spans="1:9" x14ac:dyDescent="0.3">
      <c r="A5" s="5" t="s">
        <v>50</v>
      </c>
    </row>
    <row r="7" spans="1:9" x14ac:dyDescent="0.3">
      <c r="A7" s="16" t="s">
        <v>45</v>
      </c>
    </row>
    <row r="8" spans="1:9" x14ac:dyDescent="0.3">
      <c r="A8" s="5" t="s">
        <v>51</v>
      </c>
    </row>
    <row r="10" spans="1:9" x14ac:dyDescent="0.3">
      <c r="A10" s="16" t="s">
        <v>46</v>
      </c>
    </row>
    <row r="11" spans="1:9" x14ac:dyDescent="0.3">
      <c r="A11" s="61" t="s">
        <v>54</v>
      </c>
      <c r="B11" s="61"/>
      <c r="C11" s="61"/>
      <c r="D11" s="61"/>
      <c r="E11" s="61"/>
      <c r="F11" s="61"/>
      <c r="G11" s="61"/>
      <c r="H11" s="61"/>
      <c r="I11" s="22"/>
    </row>
    <row r="13" spans="1:9" x14ac:dyDescent="0.3">
      <c r="A13" s="16" t="s">
        <v>34</v>
      </c>
    </row>
    <row r="14" spans="1:9" x14ac:dyDescent="0.3">
      <c r="A14" s="16" t="s">
        <v>40</v>
      </c>
      <c r="B14" s="17">
        <f>'[3]Winter 2022'!$J$15</f>
        <v>0.84</v>
      </c>
      <c r="C14" s="25"/>
    </row>
    <row r="15" spans="1:9" x14ac:dyDescent="0.3">
      <c r="A15" s="16" t="s">
        <v>41</v>
      </c>
      <c r="B15" s="17">
        <v>0.8</v>
      </c>
    </row>
    <row r="16" spans="1:9" ht="16.2" thickBot="1" x14ac:dyDescent="0.35">
      <c r="A16" s="26" t="s">
        <v>42</v>
      </c>
      <c r="B16" s="17">
        <v>0.83</v>
      </c>
    </row>
    <row r="17" spans="1:2" ht="16.8" thickTop="1" thickBot="1" x14ac:dyDescent="0.35">
      <c r="A17" s="18" t="s">
        <v>43</v>
      </c>
      <c r="B17" s="19">
        <f>AVERAGE(B14:B16)</f>
        <v>0.82333333333333336</v>
      </c>
    </row>
    <row r="18" spans="1:2" ht="16.2" thickTop="1" x14ac:dyDescent="0.3">
      <c r="B18" s="20"/>
    </row>
    <row r="31" spans="1:2" x14ac:dyDescent="0.3">
      <c r="A31" s="16"/>
    </row>
    <row r="32" spans="1:2" x14ac:dyDescent="0.3">
      <c r="A32" s="16" t="s">
        <v>7</v>
      </c>
    </row>
    <row r="33" spans="1:1" x14ac:dyDescent="0.3">
      <c r="A33" s="16"/>
    </row>
    <row r="34" spans="1:1" x14ac:dyDescent="0.3">
      <c r="A34" s="21"/>
    </row>
    <row r="35" spans="1:1" x14ac:dyDescent="0.3">
      <c r="A35" s="16" t="s">
        <v>8</v>
      </c>
    </row>
  </sheetData>
  <mergeCells count="1">
    <mergeCell ref="A11:H11"/>
  </mergeCells>
  <pageMargins left="0.7" right="0.7" top="0.75" bottom="0.75" header="0.3" footer="0.3"/>
  <pageSetup scale="6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3B844-E902-48AE-A8AA-58A9D8C72F42}">
  <dimension ref="A1:I41"/>
  <sheetViews>
    <sheetView view="pageBreakPreview" zoomScale="110" zoomScaleNormal="100" zoomScaleSheetLayoutView="110" workbookViewId="0">
      <selection activeCell="F18" sqref="F18"/>
    </sheetView>
  </sheetViews>
  <sheetFormatPr defaultColWidth="11.77734375" defaultRowHeight="15.6" x14ac:dyDescent="0.3"/>
  <cols>
    <col min="1" max="1" width="15.77734375" style="5" customWidth="1"/>
    <col min="2" max="2" width="11.77734375" style="5"/>
    <col min="3" max="3" width="26.77734375" style="5" customWidth="1"/>
    <col min="4" max="8" width="11.77734375" style="5"/>
    <col min="9" max="9" width="30.33203125" style="5" customWidth="1"/>
    <col min="10" max="256" width="11.77734375" style="5"/>
    <col min="257" max="257" width="15.77734375" style="5" customWidth="1"/>
    <col min="258" max="258" width="11.77734375" style="5"/>
    <col min="259" max="259" width="26.77734375" style="5" customWidth="1"/>
    <col min="260" max="264" width="11.77734375" style="5"/>
    <col min="265" max="265" width="30.33203125" style="5" customWidth="1"/>
    <col min="266" max="512" width="11.77734375" style="5"/>
    <col min="513" max="513" width="15.77734375" style="5" customWidth="1"/>
    <col min="514" max="514" width="11.77734375" style="5"/>
    <col min="515" max="515" width="26.77734375" style="5" customWidth="1"/>
    <col min="516" max="520" width="11.77734375" style="5"/>
    <col min="521" max="521" width="30.33203125" style="5" customWidth="1"/>
    <col min="522" max="768" width="11.77734375" style="5"/>
    <col min="769" max="769" width="15.77734375" style="5" customWidth="1"/>
    <col min="770" max="770" width="11.77734375" style="5"/>
    <col min="771" max="771" width="26.77734375" style="5" customWidth="1"/>
    <col min="772" max="776" width="11.77734375" style="5"/>
    <col min="777" max="777" width="30.33203125" style="5" customWidth="1"/>
    <col min="778" max="1024" width="11.77734375" style="5"/>
    <col min="1025" max="1025" width="15.77734375" style="5" customWidth="1"/>
    <col min="1026" max="1026" width="11.77734375" style="5"/>
    <col min="1027" max="1027" width="26.77734375" style="5" customWidth="1"/>
    <col min="1028" max="1032" width="11.77734375" style="5"/>
    <col min="1033" max="1033" width="30.33203125" style="5" customWidth="1"/>
    <col min="1034" max="1280" width="11.77734375" style="5"/>
    <col min="1281" max="1281" width="15.77734375" style="5" customWidth="1"/>
    <col min="1282" max="1282" width="11.77734375" style="5"/>
    <col min="1283" max="1283" width="26.77734375" style="5" customWidth="1"/>
    <col min="1284" max="1288" width="11.77734375" style="5"/>
    <col min="1289" max="1289" width="30.33203125" style="5" customWidth="1"/>
    <col min="1290" max="1536" width="11.77734375" style="5"/>
    <col min="1537" max="1537" width="15.77734375" style="5" customWidth="1"/>
    <col min="1538" max="1538" width="11.77734375" style="5"/>
    <col min="1539" max="1539" width="26.77734375" style="5" customWidth="1"/>
    <col min="1540" max="1544" width="11.77734375" style="5"/>
    <col min="1545" max="1545" width="30.33203125" style="5" customWidth="1"/>
    <col min="1546" max="1792" width="11.77734375" style="5"/>
    <col min="1793" max="1793" width="15.77734375" style="5" customWidth="1"/>
    <col min="1794" max="1794" width="11.77734375" style="5"/>
    <col min="1795" max="1795" width="26.77734375" style="5" customWidth="1"/>
    <col min="1796" max="1800" width="11.77734375" style="5"/>
    <col min="1801" max="1801" width="30.33203125" style="5" customWidth="1"/>
    <col min="1802" max="2048" width="11.77734375" style="5"/>
    <col min="2049" max="2049" width="15.77734375" style="5" customWidth="1"/>
    <col min="2050" max="2050" width="11.77734375" style="5"/>
    <col min="2051" max="2051" width="26.77734375" style="5" customWidth="1"/>
    <col min="2052" max="2056" width="11.77734375" style="5"/>
    <col min="2057" max="2057" width="30.33203125" style="5" customWidth="1"/>
    <col min="2058" max="2304" width="11.77734375" style="5"/>
    <col min="2305" max="2305" width="15.77734375" style="5" customWidth="1"/>
    <col min="2306" max="2306" width="11.77734375" style="5"/>
    <col min="2307" max="2307" width="26.77734375" style="5" customWidth="1"/>
    <col min="2308" max="2312" width="11.77734375" style="5"/>
    <col min="2313" max="2313" width="30.33203125" style="5" customWidth="1"/>
    <col min="2314" max="2560" width="11.77734375" style="5"/>
    <col min="2561" max="2561" width="15.77734375" style="5" customWidth="1"/>
    <col min="2562" max="2562" width="11.77734375" style="5"/>
    <col min="2563" max="2563" width="26.77734375" style="5" customWidth="1"/>
    <col min="2564" max="2568" width="11.77734375" style="5"/>
    <col min="2569" max="2569" width="30.33203125" style="5" customWidth="1"/>
    <col min="2570" max="2816" width="11.77734375" style="5"/>
    <col min="2817" max="2817" width="15.77734375" style="5" customWidth="1"/>
    <col min="2818" max="2818" width="11.77734375" style="5"/>
    <col min="2819" max="2819" width="26.77734375" style="5" customWidth="1"/>
    <col min="2820" max="2824" width="11.77734375" style="5"/>
    <col min="2825" max="2825" width="30.33203125" style="5" customWidth="1"/>
    <col min="2826" max="3072" width="11.77734375" style="5"/>
    <col min="3073" max="3073" width="15.77734375" style="5" customWidth="1"/>
    <col min="3074" max="3074" width="11.77734375" style="5"/>
    <col min="3075" max="3075" width="26.77734375" style="5" customWidth="1"/>
    <col min="3076" max="3080" width="11.77734375" style="5"/>
    <col min="3081" max="3081" width="30.33203125" style="5" customWidth="1"/>
    <col min="3082" max="3328" width="11.77734375" style="5"/>
    <col min="3329" max="3329" width="15.77734375" style="5" customWidth="1"/>
    <col min="3330" max="3330" width="11.77734375" style="5"/>
    <col min="3331" max="3331" width="26.77734375" style="5" customWidth="1"/>
    <col min="3332" max="3336" width="11.77734375" style="5"/>
    <col min="3337" max="3337" width="30.33203125" style="5" customWidth="1"/>
    <col min="3338" max="3584" width="11.77734375" style="5"/>
    <col min="3585" max="3585" width="15.77734375" style="5" customWidth="1"/>
    <col min="3586" max="3586" width="11.77734375" style="5"/>
    <col min="3587" max="3587" width="26.77734375" style="5" customWidth="1"/>
    <col min="3588" max="3592" width="11.77734375" style="5"/>
    <col min="3593" max="3593" width="30.33203125" style="5" customWidth="1"/>
    <col min="3594" max="3840" width="11.77734375" style="5"/>
    <col min="3841" max="3841" width="15.77734375" style="5" customWidth="1"/>
    <col min="3842" max="3842" width="11.77734375" style="5"/>
    <col min="3843" max="3843" width="26.77734375" style="5" customWidth="1"/>
    <col min="3844" max="3848" width="11.77734375" style="5"/>
    <col min="3849" max="3849" width="30.33203125" style="5" customWidth="1"/>
    <col min="3850" max="4096" width="11.77734375" style="5"/>
    <col min="4097" max="4097" width="15.77734375" style="5" customWidth="1"/>
    <col min="4098" max="4098" width="11.77734375" style="5"/>
    <col min="4099" max="4099" width="26.77734375" style="5" customWidth="1"/>
    <col min="4100" max="4104" width="11.77734375" style="5"/>
    <col min="4105" max="4105" width="30.33203125" style="5" customWidth="1"/>
    <col min="4106" max="4352" width="11.77734375" style="5"/>
    <col min="4353" max="4353" width="15.77734375" style="5" customWidth="1"/>
    <col min="4354" max="4354" width="11.77734375" style="5"/>
    <col min="4355" max="4355" width="26.77734375" style="5" customWidth="1"/>
    <col min="4356" max="4360" width="11.77734375" style="5"/>
    <col min="4361" max="4361" width="30.33203125" style="5" customWidth="1"/>
    <col min="4362" max="4608" width="11.77734375" style="5"/>
    <col min="4609" max="4609" width="15.77734375" style="5" customWidth="1"/>
    <col min="4610" max="4610" width="11.77734375" style="5"/>
    <col min="4611" max="4611" width="26.77734375" style="5" customWidth="1"/>
    <col min="4612" max="4616" width="11.77734375" style="5"/>
    <col min="4617" max="4617" width="30.33203125" style="5" customWidth="1"/>
    <col min="4618" max="4864" width="11.77734375" style="5"/>
    <col min="4865" max="4865" width="15.77734375" style="5" customWidth="1"/>
    <col min="4866" max="4866" width="11.77734375" style="5"/>
    <col min="4867" max="4867" width="26.77734375" style="5" customWidth="1"/>
    <col min="4868" max="4872" width="11.77734375" style="5"/>
    <col min="4873" max="4873" width="30.33203125" style="5" customWidth="1"/>
    <col min="4874" max="5120" width="11.77734375" style="5"/>
    <col min="5121" max="5121" width="15.77734375" style="5" customWidth="1"/>
    <col min="5122" max="5122" width="11.77734375" style="5"/>
    <col min="5123" max="5123" width="26.77734375" style="5" customWidth="1"/>
    <col min="5124" max="5128" width="11.77734375" style="5"/>
    <col min="5129" max="5129" width="30.33203125" style="5" customWidth="1"/>
    <col min="5130" max="5376" width="11.77734375" style="5"/>
    <col min="5377" max="5377" width="15.77734375" style="5" customWidth="1"/>
    <col min="5378" max="5378" width="11.77734375" style="5"/>
    <col min="5379" max="5379" width="26.77734375" style="5" customWidth="1"/>
    <col min="5380" max="5384" width="11.77734375" style="5"/>
    <col min="5385" max="5385" width="30.33203125" style="5" customWidth="1"/>
    <col min="5386" max="5632" width="11.77734375" style="5"/>
    <col min="5633" max="5633" width="15.77734375" style="5" customWidth="1"/>
    <col min="5634" max="5634" width="11.77734375" style="5"/>
    <col min="5635" max="5635" width="26.77734375" style="5" customWidth="1"/>
    <col min="5636" max="5640" width="11.77734375" style="5"/>
    <col min="5641" max="5641" width="30.33203125" style="5" customWidth="1"/>
    <col min="5642" max="5888" width="11.77734375" style="5"/>
    <col min="5889" max="5889" width="15.77734375" style="5" customWidth="1"/>
    <col min="5890" max="5890" width="11.77734375" style="5"/>
    <col min="5891" max="5891" width="26.77734375" style="5" customWidth="1"/>
    <col min="5892" max="5896" width="11.77734375" style="5"/>
    <col min="5897" max="5897" width="30.33203125" style="5" customWidth="1"/>
    <col min="5898" max="6144" width="11.77734375" style="5"/>
    <col min="6145" max="6145" width="15.77734375" style="5" customWidth="1"/>
    <col min="6146" max="6146" width="11.77734375" style="5"/>
    <col min="6147" max="6147" width="26.77734375" style="5" customWidth="1"/>
    <col min="6148" max="6152" width="11.77734375" style="5"/>
    <col min="6153" max="6153" width="30.33203125" style="5" customWidth="1"/>
    <col min="6154" max="6400" width="11.77734375" style="5"/>
    <col min="6401" max="6401" width="15.77734375" style="5" customWidth="1"/>
    <col min="6402" max="6402" width="11.77734375" style="5"/>
    <col min="6403" max="6403" width="26.77734375" style="5" customWidth="1"/>
    <col min="6404" max="6408" width="11.77734375" style="5"/>
    <col min="6409" max="6409" width="30.33203125" style="5" customWidth="1"/>
    <col min="6410" max="6656" width="11.77734375" style="5"/>
    <col min="6657" max="6657" width="15.77734375" style="5" customWidth="1"/>
    <col min="6658" max="6658" width="11.77734375" style="5"/>
    <col min="6659" max="6659" width="26.77734375" style="5" customWidth="1"/>
    <col min="6660" max="6664" width="11.77734375" style="5"/>
    <col min="6665" max="6665" width="30.33203125" style="5" customWidth="1"/>
    <col min="6666" max="6912" width="11.77734375" style="5"/>
    <col min="6913" max="6913" width="15.77734375" style="5" customWidth="1"/>
    <col min="6914" max="6914" width="11.77734375" style="5"/>
    <col min="6915" max="6915" width="26.77734375" style="5" customWidth="1"/>
    <col min="6916" max="6920" width="11.77734375" style="5"/>
    <col min="6921" max="6921" width="30.33203125" style="5" customWidth="1"/>
    <col min="6922" max="7168" width="11.77734375" style="5"/>
    <col min="7169" max="7169" width="15.77734375" style="5" customWidth="1"/>
    <col min="7170" max="7170" width="11.77734375" style="5"/>
    <col min="7171" max="7171" width="26.77734375" style="5" customWidth="1"/>
    <col min="7172" max="7176" width="11.77734375" style="5"/>
    <col min="7177" max="7177" width="30.33203125" style="5" customWidth="1"/>
    <col min="7178" max="7424" width="11.77734375" style="5"/>
    <col min="7425" max="7425" width="15.77734375" style="5" customWidth="1"/>
    <col min="7426" max="7426" width="11.77734375" style="5"/>
    <col min="7427" max="7427" width="26.77734375" style="5" customWidth="1"/>
    <col min="7428" max="7432" width="11.77734375" style="5"/>
    <col min="7433" max="7433" width="30.33203125" style="5" customWidth="1"/>
    <col min="7434" max="7680" width="11.77734375" style="5"/>
    <col min="7681" max="7681" width="15.77734375" style="5" customWidth="1"/>
    <col min="7682" max="7682" width="11.77734375" style="5"/>
    <col min="7683" max="7683" width="26.77734375" style="5" customWidth="1"/>
    <col min="7684" max="7688" width="11.77734375" style="5"/>
    <col min="7689" max="7689" width="30.33203125" style="5" customWidth="1"/>
    <col min="7690" max="7936" width="11.77734375" style="5"/>
    <col min="7937" max="7937" width="15.77734375" style="5" customWidth="1"/>
    <col min="7938" max="7938" width="11.77734375" style="5"/>
    <col min="7939" max="7939" width="26.77734375" style="5" customWidth="1"/>
    <col min="7940" max="7944" width="11.77734375" style="5"/>
    <col min="7945" max="7945" width="30.33203125" style="5" customWidth="1"/>
    <col min="7946" max="8192" width="11.77734375" style="5"/>
    <col min="8193" max="8193" width="15.77734375" style="5" customWidth="1"/>
    <col min="8194" max="8194" width="11.77734375" style="5"/>
    <col min="8195" max="8195" width="26.77734375" style="5" customWidth="1"/>
    <col min="8196" max="8200" width="11.77734375" style="5"/>
    <col min="8201" max="8201" width="30.33203125" style="5" customWidth="1"/>
    <col min="8202" max="8448" width="11.77734375" style="5"/>
    <col min="8449" max="8449" width="15.77734375" style="5" customWidth="1"/>
    <col min="8450" max="8450" width="11.77734375" style="5"/>
    <col min="8451" max="8451" width="26.77734375" style="5" customWidth="1"/>
    <col min="8452" max="8456" width="11.77734375" style="5"/>
    <col min="8457" max="8457" width="30.33203125" style="5" customWidth="1"/>
    <col min="8458" max="8704" width="11.77734375" style="5"/>
    <col min="8705" max="8705" width="15.77734375" style="5" customWidth="1"/>
    <col min="8706" max="8706" width="11.77734375" style="5"/>
    <col min="8707" max="8707" width="26.77734375" style="5" customWidth="1"/>
    <col min="8708" max="8712" width="11.77734375" style="5"/>
    <col min="8713" max="8713" width="30.33203125" style="5" customWidth="1"/>
    <col min="8714" max="8960" width="11.77734375" style="5"/>
    <col min="8961" max="8961" width="15.77734375" style="5" customWidth="1"/>
    <col min="8962" max="8962" width="11.77734375" style="5"/>
    <col min="8963" max="8963" width="26.77734375" style="5" customWidth="1"/>
    <col min="8964" max="8968" width="11.77734375" style="5"/>
    <col min="8969" max="8969" width="30.33203125" style="5" customWidth="1"/>
    <col min="8970" max="9216" width="11.77734375" style="5"/>
    <col min="9217" max="9217" width="15.77734375" style="5" customWidth="1"/>
    <col min="9218" max="9218" width="11.77734375" style="5"/>
    <col min="9219" max="9219" width="26.77734375" style="5" customWidth="1"/>
    <col min="9220" max="9224" width="11.77734375" style="5"/>
    <col min="9225" max="9225" width="30.33203125" style="5" customWidth="1"/>
    <col min="9226" max="9472" width="11.77734375" style="5"/>
    <col min="9473" max="9473" width="15.77734375" style="5" customWidth="1"/>
    <col min="9474" max="9474" width="11.77734375" style="5"/>
    <col min="9475" max="9475" width="26.77734375" style="5" customWidth="1"/>
    <col min="9476" max="9480" width="11.77734375" style="5"/>
    <col min="9481" max="9481" width="30.33203125" style="5" customWidth="1"/>
    <col min="9482" max="9728" width="11.77734375" style="5"/>
    <col min="9729" max="9729" width="15.77734375" style="5" customWidth="1"/>
    <col min="9730" max="9730" width="11.77734375" style="5"/>
    <col min="9731" max="9731" width="26.77734375" style="5" customWidth="1"/>
    <col min="9732" max="9736" width="11.77734375" style="5"/>
    <col min="9737" max="9737" width="30.33203125" style="5" customWidth="1"/>
    <col min="9738" max="9984" width="11.77734375" style="5"/>
    <col min="9985" max="9985" width="15.77734375" style="5" customWidth="1"/>
    <col min="9986" max="9986" width="11.77734375" style="5"/>
    <col min="9987" max="9987" width="26.77734375" style="5" customWidth="1"/>
    <col min="9988" max="9992" width="11.77734375" style="5"/>
    <col min="9993" max="9993" width="30.33203125" style="5" customWidth="1"/>
    <col min="9994" max="10240" width="11.77734375" style="5"/>
    <col min="10241" max="10241" width="15.77734375" style="5" customWidth="1"/>
    <col min="10242" max="10242" width="11.77734375" style="5"/>
    <col min="10243" max="10243" width="26.77734375" style="5" customWidth="1"/>
    <col min="10244" max="10248" width="11.77734375" style="5"/>
    <col min="10249" max="10249" width="30.33203125" style="5" customWidth="1"/>
    <col min="10250" max="10496" width="11.77734375" style="5"/>
    <col min="10497" max="10497" width="15.77734375" style="5" customWidth="1"/>
    <col min="10498" max="10498" width="11.77734375" style="5"/>
    <col min="10499" max="10499" width="26.77734375" style="5" customWidth="1"/>
    <col min="10500" max="10504" width="11.77734375" style="5"/>
    <col min="10505" max="10505" width="30.33203125" style="5" customWidth="1"/>
    <col min="10506" max="10752" width="11.77734375" style="5"/>
    <col min="10753" max="10753" width="15.77734375" style="5" customWidth="1"/>
    <col min="10754" max="10754" width="11.77734375" style="5"/>
    <col min="10755" max="10755" width="26.77734375" style="5" customWidth="1"/>
    <col min="10756" max="10760" width="11.77734375" style="5"/>
    <col min="10761" max="10761" width="30.33203125" style="5" customWidth="1"/>
    <col min="10762" max="11008" width="11.77734375" style="5"/>
    <col min="11009" max="11009" width="15.77734375" style="5" customWidth="1"/>
    <col min="11010" max="11010" width="11.77734375" style="5"/>
    <col min="11011" max="11011" width="26.77734375" style="5" customWidth="1"/>
    <col min="11012" max="11016" width="11.77734375" style="5"/>
    <col min="11017" max="11017" width="30.33203125" style="5" customWidth="1"/>
    <col min="11018" max="11264" width="11.77734375" style="5"/>
    <col min="11265" max="11265" width="15.77734375" style="5" customWidth="1"/>
    <col min="11266" max="11266" width="11.77734375" style="5"/>
    <col min="11267" max="11267" width="26.77734375" style="5" customWidth="1"/>
    <col min="11268" max="11272" width="11.77734375" style="5"/>
    <col min="11273" max="11273" width="30.33203125" style="5" customWidth="1"/>
    <col min="11274" max="11520" width="11.77734375" style="5"/>
    <col min="11521" max="11521" width="15.77734375" style="5" customWidth="1"/>
    <col min="11522" max="11522" width="11.77734375" style="5"/>
    <col min="11523" max="11523" width="26.77734375" style="5" customWidth="1"/>
    <col min="11524" max="11528" width="11.77734375" style="5"/>
    <col min="11529" max="11529" width="30.33203125" style="5" customWidth="1"/>
    <col min="11530" max="11776" width="11.77734375" style="5"/>
    <col min="11777" max="11777" width="15.77734375" style="5" customWidth="1"/>
    <col min="11778" max="11778" width="11.77734375" style="5"/>
    <col min="11779" max="11779" width="26.77734375" style="5" customWidth="1"/>
    <col min="11780" max="11784" width="11.77734375" style="5"/>
    <col min="11785" max="11785" width="30.33203125" style="5" customWidth="1"/>
    <col min="11786" max="12032" width="11.77734375" style="5"/>
    <col min="12033" max="12033" width="15.77734375" style="5" customWidth="1"/>
    <col min="12034" max="12034" width="11.77734375" style="5"/>
    <col min="12035" max="12035" width="26.77734375" style="5" customWidth="1"/>
    <col min="12036" max="12040" width="11.77734375" style="5"/>
    <col min="12041" max="12041" width="30.33203125" style="5" customWidth="1"/>
    <col min="12042" max="12288" width="11.77734375" style="5"/>
    <col min="12289" max="12289" width="15.77734375" style="5" customWidth="1"/>
    <col min="12290" max="12290" width="11.77734375" style="5"/>
    <col min="12291" max="12291" width="26.77734375" style="5" customWidth="1"/>
    <col min="12292" max="12296" width="11.77734375" style="5"/>
    <col min="12297" max="12297" width="30.33203125" style="5" customWidth="1"/>
    <col min="12298" max="12544" width="11.77734375" style="5"/>
    <col min="12545" max="12545" width="15.77734375" style="5" customWidth="1"/>
    <col min="12546" max="12546" width="11.77734375" style="5"/>
    <col min="12547" max="12547" width="26.77734375" style="5" customWidth="1"/>
    <col min="12548" max="12552" width="11.77734375" style="5"/>
    <col min="12553" max="12553" width="30.33203125" style="5" customWidth="1"/>
    <col min="12554" max="12800" width="11.77734375" style="5"/>
    <col min="12801" max="12801" width="15.77734375" style="5" customWidth="1"/>
    <col min="12802" max="12802" width="11.77734375" style="5"/>
    <col min="12803" max="12803" width="26.77734375" style="5" customWidth="1"/>
    <col min="12804" max="12808" width="11.77734375" style="5"/>
    <col min="12809" max="12809" width="30.33203125" style="5" customWidth="1"/>
    <col min="12810" max="13056" width="11.77734375" style="5"/>
    <col min="13057" max="13057" width="15.77734375" style="5" customWidth="1"/>
    <col min="13058" max="13058" width="11.77734375" style="5"/>
    <col min="13059" max="13059" width="26.77734375" style="5" customWidth="1"/>
    <col min="13060" max="13064" width="11.77734375" style="5"/>
    <col min="13065" max="13065" width="30.33203125" style="5" customWidth="1"/>
    <col min="13066" max="13312" width="11.77734375" style="5"/>
    <col min="13313" max="13313" width="15.77734375" style="5" customWidth="1"/>
    <col min="13314" max="13314" width="11.77734375" style="5"/>
    <col min="13315" max="13315" width="26.77734375" style="5" customWidth="1"/>
    <col min="13316" max="13320" width="11.77734375" style="5"/>
    <col min="13321" max="13321" width="30.33203125" style="5" customWidth="1"/>
    <col min="13322" max="13568" width="11.77734375" style="5"/>
    <col min="13569" max="13569" width="15.77734375" style="5" customWidth="1"/>
    <col min="13570" max="13570" width="11.77734375" style="5"/>
    <col min="13571" max="13571" width="26.77734375" style="5" customWidth="1"/>
    <col min="13572" max="13576" width="11.77734375" style="5"/>
    <col min="13577" max="13577" width="30.33203125" style="5" customWidth="1"/>
    <col min="13578" max="13824" width="11.77734375" style="5"/>
    <col min="13825" max="13825" width="15.77734375" style="5" customWidth="1"/>
    <col min="13826" max="13826" width="11.77734375" style="5"/>
    <col min="13827" max="13827" width="26.77734375" style="5" customWidth="1"/>
    <col min="13828" max="13832" width="11.77734375" style="5"/>
    <col min="13833" max="13833" width="30.33203125" style="5" customWidth="1"/>
    <col min="13834" max="14080" width="11.77734375" style="5"/>
    <col min="14081" max="14081" width="15.77734375" style="5" customWidth="1"/>
    <col min="14082" max="14082" width="11.77734375" style="5"/>
    <col min="14083" max="14083" width="26.77734375" style="5" customWidth="1"/>
    <col min="14084" max="14088" width="11.77734375" style="5"/>
    <col min="14089" max="14089" width="30.33203125" style="5" customWidth="1"/>
    <col min="14090" max="14336" width="11.77734375" style="5"/>
    <col min="14337" max="14337" width="15.77734375" style="5" customWidth="1"/>
    <col min="14338" max="14338" width="11.77734375" style="5"/>
    <col min="14339" max="14339" width="26.77734375" style="5" customWidth="1"/>
    <col min="14340" max="14344" width="11.77734375" style="5"/>
    <col min="14345" max="14345" width="30.33203125" style="5" customWidth="1"/>
    <col min="14346" max="14592" width="11.77734375" style="5"/>
    <col min="14593" max="14593" width="15.77734375" style="5" customWidth="1"/>
    <col min="14594" max="14594" width="11.77734375" style="5"/>
    <col min="14595" max="14595" width="26.77734375" style="5" customWidth="1"/>
    <col min="14596" max="14600" width="11.77734375" style="5"/>
    <col min="14601" max="14601" width="30.33203125" style="5" customWidth="1"/>
    <col min="14602" max="14848" width="11.77734375" style="5"/>
    <col min="14849" max="14849" width="15.77734375" style="5" customWidth="1"/>
    <col min="14850" max="14850" width="11.77734375" style="5"/>
    <col min="14851" max="14851" width="26.77734375" style="5" customWidth="1"/>
    <col min="14852" max="14856" width="11.77734375" style="5"/>
    <col min="14857" max="14857" width="30.33203125" style="5" customWidth="1"/>
    <col min="14858" max="15104" width="11.77734375" style="5"/>
    <col min="15105" max="15105" width="15.77734375" style="5" customWidth="1"/>
    <col min="15106" max="15106" width="11.77734375" style="5"/>
    <col min="15107" max="15107" width="26.77734375" style="5" customWidth="1"/>
    <col min="15108" max="15112" width="11.77734375" style="5"/>
    <col min="15113" max="15113" width="30.33203125" style="5" customWidth="1"/>
    <col min="15114" max="15360" width="11.77734375" style="5"/>
    <col min="15361" max="15361" width="15.77734375" style="5" customWidth="1"/>
    <col min="15362" max="15362" width="11.77734375" style="5"/>
    <col min="15363" max="15363" width="26.77734375" style="5" customWidth="1"/>
    <col min="15364" max="15368" width="11.77734375" style="5"/>
    <col min="15369" max="15369" width="30.33203125" style="5" customWidth="1"/>
    <col min="15370" max="15616" width="11.77734375" style="5"/>
    <col min="15617" max="15617" width="15.77734375" style="5" customWidth="1"/>
    <col min="15618" max="15618" width="11.77734375" style="5"/>
    <col min="15619" max="15619" width="26.77734375" style="5" customWidth="1"/>
    <col min="15620" max="15624" width="11.77734375" style="5"/>
    <col min="15625" max="15625" width="30.33203125" style="5" customWidth="1"/>
    <col min="15626" max="15872" width="11.77734375" style="5"/>
    <col min="15873" max="15873" width="15.77734375" style="5" customWidth="1"/>
    <col min="15874" max="15874" width="11.77734375" style="5"/>
    <col min="15875" max="15875" width="26.77734375" style="5" customWidth="1"/>
    <col min="15876" max="15880" width="11.77734375" style="5"/>
    <col min="15881" max="15881" width="30.33203125" style="5" customWidth="1"/>
    <col min="15882" max="16128" width="11.77734375" style="5"/>
    <col min="16129" max="16129" width="15.77734375" style="5" customWidth="1"/>
    <col min="16130" max="16130" width="11.77734375" style="5"/>
    <col min="16131" max="16131" width="26.77734375" style="5" customWidth="1"/>
    <col min="16132" max="16136" width="11.77734375" style="5"/>
    <col min="16137" max="16137" width="30.33203125" style="5" customWidth="1"/>
    <col min="16138" max="16384" width="11.77734375" style="5"/>
  </cols>
  <sheetData>
    <row r="1" spans="1:9" s="15" customFormat="1" ht="21" x14ac:dyDescent="0.4">
      <c r="A1" s="14" t="s">
        <v>26</v>
      </c>
    </row>
    <row r="2" spans="1:9" s="15" customFormat="1" ht="21" x14ac:dyDescent="0.4">
      <c r="A2" s="14" t="s">
        <v>27</v>
      </c>
    </row>
    <row r="4" spans="1:9" x14ac:dyDescent="0.3">
      <c r="A4" s="16" t="s">
        <v>44</v>
      </c>
    </row>
    <row r="5" spans="1:9" x14ac:dyDescent="0.3">
      <c r="A5" s="5" t="s">
        <v>55</v>
      </c>
    </row>
    <row r="7" spans="1:9" x14ac:dyDescent="0.3">
      <c r="A7" s="16" t="s">
        <v>45</v>
      </c>
    </row>
    <row r="8" spans="1:9" x14ac:dyDescent="0.3">
      <c r="A8" s="5" t="s">
        <v>56</v>
      </c>
    </row>
    <row r="10" spans="1:9" x14ac:dyDescent="0.3">
      <c r="A10" s="16" t="s">
        <v>46</v>
      </c>
    </row>
    <row r="11" spans="1:9" ht="42" customHeight="1" x14ac:dyDescent="0.3">
      <c r="A11" s="61" t="s">
        <v>57</v>
      </c>
      <c r="B11" s="61"/>
      <c r="C11" s="61"/>
      <c r="D11" s="61"/>
      <c r="E11" s="61"/>
      <c r="F11" s="61"/>
      <c r="G11" s="61"/>
      <c r="H11" s="61"/>
      <c r="I11" s="22"/>
    </row>
    <row r="13" spans="1:9" x14ac:dyDescent="0.3">
      <c r="A13" s="16" t="s">
        <v>34</v>
      </c>
    </row>
    <row r="14" spans="1:9" x14ac:dyDescent="0.3">
      <c r="A14" s="16" t="s">
        <v>35</v>
      </c>
      <c r="B14" s="27">
        <v>0.78</v>
      </c>
    </row>
    <row r="15" spans="1:9" x14ac:dyDescent="0.3">
      <c r="A15" s="16" t="s">
        <v>36</v>
      </c>
      <c r="B15" s="62" t="s">
        <v>58</v>
      </c>
      <c r="C15" s="63" t="s">
        <v>59</v>
      </c>
    </row>
    <row r="16" spans="1:9" x14ac:dyDescent="0.3">
      <c r="A16" s="16" t="s">
        <v>37</v>
      </c>
      <c r="B16" s="62"/>
      <c r="C16" s="63"/>
    </row>
    <row r="17" spans="1:3" x14ac:dyDescent="0.3">
      <c r="A17" s="16" t="s">
        <v>38</v>
      </c>
      <c r="B17" s="62"/>
      <c r="C17" s="63"/>
    </row>
    <row r="18" spans="1:3" x14ac:dyDescent="0.3">
      <c r="A18" s="16" t="s">
        <v>39</v>
      </c>
      <c r="B18" s="17">
        <f>'[3]Fall 2021'!$J$6</f>
        <v>0.71730000000000005</v>
      </c>
      <c r="C18" s="28"/>
    </row>
    <row r="19" spans="1:3" x14ac:dyDescent="0.3">
      <c r="A19" s="16" t="s">
        <v>40</v>
      </c>
      <c r="B19" s="17">
        <f>'[3]Winter 2022'!$J$18</f>
        <v>0.81083333333333329</v>
      </c>
      <c r="C19" s="28"/>
    </row>
    <row r="20" spans="1:3" x14ac:dyDescent="0.3">
      <c r="A20" s="16" t="s">
        <v>41</v>
      </c>
      <c r="B20" s="17">
        <v>0.63</v>
      </c>
      <c r="C20" s="28"/>
    </row>
    <row r="21" spans="1:3" ht="63" thickBot="1" x14ac:dyDescent="0.35">
      <c r="A21" s="16" t="s">
        <v>42</v>
      </c>
      <c r="B21" s="17" t="s">
        <v>58</v>
      </c>
      <c r="C21" s="28" t="s">
        <v>60</v>
      </c>
    </row>
    <row r="22" spans="1:3" ht="16.8" thickTop="1" thickBot="1" x14ac:dyDescent="0.35">
      <c r="A22" s="18" t="s">
        <v>43</v>
      </c>
      <c r="B22" s="19">
        <f>AVERAGE(B14,B18,B19,B20)</f>
        <v>0.73453333333333326</v>
      </c>
    </row>
    <row r="23" spans="1:3" ht="16.2" thickTop="1" x14ac:dyDescent="0.3">
      <c r="A23" s="2"/>
      <c r="B23" s="29"/>
    </row>
    <row r="24" spans="1:3" x14ac:dyDescent="0.3">
      <c r="A24" s="2"/>
      <c r="B24" s="20"/>
    </row>
    <row r="25" spans="1:3" x14ac:dyDescent="0.3">
      <c r="B25" s="20"/>
    </row>
    <row r="38" spans="1:1" x14ac:dyDescent="0.3">
      <c r="A38" s="16" t="s">
        <v>7</v>
      </c>
    </row>
    <row r="39" spans="1:1" x14ac:dyDescent="0.3">
      <c r="A39" s="16"/>
    </row>
    <row r="40" spans="1:1" x14ac:dyDescent="0.3">
      <c r="A40" s="21"/>
    </row>
    <row r="41" spans="1:1" x14ac:dyDescent="0.3">
      <c r="A41" s="16" t="s">
        <v>8</v>
      </c>
    </row>
  </sheetData>
  <mergeCells count="3">
    <mergeCell ref="A11:H11"/>
    <mergeCell ref="B15:B17"/>
    <mergeCell ref="C15:C17"/>
  </mergeCells>
  <pageMargins left="0.7" right="0.7" top="0.75" bottom="0.75" header="0.3" footer="0.3"/>
  <pageSetup scale="6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7DD50-2C08-44DD-880B-78E7013EBD5A}">
  <dimension ref="A1:I43"/>
  <sheetViews>
    <sheetView view="pageBreakPreview" zoomScale="110" zoomScaleNormal="100" zoomScaleSheetLayoutView="110" workbookViewId="0">
      <selection activeCell="G21" sqref="G21"/>
    </sheetView>
  </sheetViews>
  <sheetFormatPr defaultColWidth="11.77734375" defaultRowHeight="15.6" x14ac:dyDescent="0.3"/>
  <cols>
    <col min="1" max="1" width="15.77734375" style="13" customWidth="1"/>
    <col min="2" max="2" width="11.77734375" style="13"/>
    <col min="3" max="3" width="31.21875" style="13" customWidth="1"/>
    <col min="4" max="8" width="11.77734375" style="13"/>
    <col min="9" max="9" width="30.33203125" style="13" customWidth="1"/>
    <col min="10" max="256" width="11.77734375" style="13"/>
    <col min="257" max="257" width="15.77734375" style="13" customWidth="1"/>
    <col min="258" max="258" width="11.77734375" style="13"/>
    <col min="259" max="259" width="31.218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31.218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31.218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31.218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31.218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31.218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31.218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31.218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31.218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31.218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31.218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31.218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31.218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31.218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31.218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31.218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31.218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31.218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31.218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31.218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31.218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31.218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31.218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31.218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31.218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31.218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31.218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31.218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31.218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31.218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31.218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31.218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31.218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31.218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31.218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31.218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31.218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31.218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31.218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31.218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31.218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31.218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31.218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31.218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31.218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31.218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31.218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31.218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31.218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31.218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31.218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31.218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31.218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31.218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31.218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31.218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31.218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31.218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31.218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31.218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31.218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31.218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31.21875" style="13" customWidth="1"/>
    <col min="16132" max="16136" width="11.77734375" style="13"/>
    <col min="16137" max="16137" width="30.33203125" style="13" customWidth="1"/>
    <col min="16138" max="16384" width="11.77734375" style="13"/>
  </cols>
  <sheetData>
    <row r="1" spans="1:9" s="31" customFormat="1" ht="21" x14ac:dyDescent="0.3">
      <c r="A1" s="30" t="s">
        <v>26</v>
      </c>
    </row>
    <row r="2" spans="1:9" s="31" customFormat="1" ht="21" x14ac:dyDescent="0.3">
      <c r="A2" s="30" t="s">
        <v>27</v>
      </c>
    </row>
    <row r="4" spans="1:9" x14ac:dyDescent="0.3">
      <c r="A4" s="32" t="s">
        <v>44</v>
      </c>
    </row>
    <row r="5" spans="1:9" x14ac:dyDescent="0.3">
      <c r="A5" s="13" t="s">
        <v>61</v>
      </c>
    </row>
    <row r="7" spans="1:9" x14ac:dyDescent="0.3">
      <c r="A7" s="32" t="s">
        <v>45</v>
      </c>
    </row>
    <row r="8" spans="1:9" x14ac:dyDescent="0.3">
      <c r="A8" s="13" t="s">
        <v>51</v>
      </c>
    </row>
    <row r="10" spans="1:9" x14ac:dyDescent="0.3">
      <c r="A10" s="32" t="s">
        <v>46</v>
      </c>
    </row>
    <row r="11" spans="1:9" ht="42" customHeight="1" x14ac:dyDescent="0.3">
      <c r="A11" s="61" t="s">
        <v>62</v>
      </c>
      <c r="B11" s="61"/>
      <c r="C11" s="61"/>
      <c r="D11" s="61"/>
      <c r="E11" s="61"/>
      <c r="F11" s="61"/>
      <c r="G11" s="61"/>
      <c r="H11" s="61"/>
      <c r="I11" s="22"/>
    </row>
    <row r="13" spans="1:9" x14ac:dyDescent="0.3">
      <c r="A13" s="32" t="s">
        <v>34</v>
      </c>
    </row>
    <row r="14" spans="1:9" x14ac:dyDescent="0.3">
      <c r="A14" s="32" t="s">
        <v>35</v>
      </c>
      <c r="B14" s="12">
        <v>0.73799999999999999</v>
      </c>
    </row>
    <row r="15" spans="1:9" ht="31.2" x14ac:dyDescent="0.3">
      <c r="A15" s="32" t="s">
        <v>36</v>
      </c>
      <c r="B15" s="12" t="s">
        <v>58</v>
      </c>
      <c r="C15" s="33" t="s">
        <v>63</v>
      </c>
    </row>
    <row r="16" spans="1:9" x14ac:dyDescent="0.3">
      <c r="A16" s="32" t="s">
        <v>37</v>
      </c>
      <c r="B16" s="12">
        <v>0.85699999999999998</v>
      </c>
    </row>
    <row r="17" spans="1:2" x14ac:dyDescent="0.3">
      <c r="A17" s="32" t="s">
        <v>38</v>
      </c>
      <c r="B17" s="12">
        <v>0.79</v>
      </c>
    </row>
    <row r="18" spans="1:2" x14ac:dyDescent="0.3">
      <c r="A18" s="16" t="s">
        <v>39</v>
      </c>
      <c r="B18" s="17">
        <f>'[3]Fall 2021'!$J$8</f>
        <v>0.75</v>
      </c>
    </row>
    <row r="19" spans="1:2" x14ac:dyDescent="0.3">
      <c r="A19" s="16" t="s">
        <v>40</v>
      </c>
      <c r="B19" s="17">
        <f>'[3]Winter 2022'!$J$19</f>
        <v>0.79500000000000004</v>
      </c>
    </row>
    <row r="20" spans="1:2" x14ac:dyDescent="0.3">
      <c r="A20" s="16" t="s">
        <v>41</v>
      </c>
      <c r="B20" s="17">
        <v>0.8</v>
      </c>
    </row>
    <row r="21" spans="1:2" ht="16.2" thickBot="1" x14ac:dyDescent="0.35">
      <c r="A21" s="16" t="s">
        <v>42</v>
      </c>
      <c r="B21" s="17">
        <v>0.83</v>
      </c>
    </row>
    <row r="22" spans="1:2" ht="16.8" thickTop="1" thickBot="1" x14ac:dyDescent="0.35">
      <c r="A22" s="18" t="s">
        <v>43</v>
      </c>
      <c r="B22" s="19">
        <f>AVERAGE(B14,B16,B17,B18,B19,B20,B21)</f>
        <v>0.79428571428571426</v>
      </c>
    </row>
    <row r="23" spans="1:2" ht="16.2" thickTop="1" x14ac:dyDescent="0.3">
      <c r="A23" s="10"/>
      <c r="B23" s="34"/>
    </row>
    <row r="24" spans="1:2" x14ac:dyDescent="0.3">
      <c r="A24" s="10"/>
      <c r="B24" s="34"/>
    </row>
    <row r="25" spans="1:2" x14ac:dyDescent="0.3">
      <c r="B25" s="34"/>
    </row>
    <row r="39" spans="1:1" x14ac:dyDescent="0.3">
      <c r="A39" s="16" t="s">
        <v>7</v>
      </c>
    </row>
    <row r="40" spans="1:1" x14ac:dyDescent="0.3">
      <c r="A40" s="16"/>
    </row>
    <row r="41" spans="1:1" x14ac:dyDescent="0.3">
      <c r="A41" s="21"/>
    </row>
    <row r="42" spans="1:1" x14ac:dyDescent="0.3">
      <c r="A42" s="16" t="s">
        <v>8</v>
      </c>
    </row>
    <row r="43" spans="1:1" x14ac:dyDescent="0.3">
      <c r="A43" s="5"/>
    </row>
  </sheetData>
  <mergeCells count="1">
    <mergeCell ref="A11:H11"/>
  </mergeCells>
  <pageMargins left="0.7" right="0.7" top="0.75" bottom="0.75" header="0.3" footer="0.3"/>
  <pageSetup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F3DD6-F070-44F2-B438-83269CFC4B69}">
  <dimension ref="A1:I42"/>
  <sheetViews>
    <sheetView view="pageBreakPreview" zoomScale="110" zoomScaleNormal="100" zoomScaleSheetLayoutView="110" workbookViewId="0">
      <selection activeCell="F18" sqref="F18"/>
    </sheetView>
  </sheetViews>
  <sheetFormatPr defaultColWidth="11.77734375" defaultRowHeight="15.6" x14ac:dyDescent="0.3"/>
  <cols>
    <col min="1" max="1" width="15.77734375" style="5" customWidth="1"/>
    <col min="2" max="8" width="11.77734375" style="5"/>
    <col min="9" max="9" width="30.33203125" style="5" customWidth="1"/>
    <col min="10" max="256" width="11.77734375" style="5"/>
    <col min="257" max="257" width="15.77734375" style="5" customWidth="1"/>
    <col min="258" max="264" width="11.77734375" style="5"/>
    <col min="265" max="265" width="30.33203125" style="5" customWidth="1"/>
    <col min="266" max="512" width="11.77734375" style="5"/>
    <col min="513" max="513" width="15.77734375" style="5" customWidth="1"/>
    <col min="514" max="520" width="11.77734375" style="5"/>
    <col min="521" max="521" width="30.33203125" style="5" customWidth="1"/>
    <col min="522" max="768" width="11.77734375" style="5"/>
    <col min="769" max="769" width="15.77734375" style="5" customWidth="1"/>
    <col min="770" max="776" width="11.77734375" style="5"/>
    <col min="777" max="777" width="30.33203125" style="5" customWidth="1"/>
    <col min="778" max="1024" width="11.77734375" style="5"/>
    <col min="1025" max="1025" width="15.77734375" style="5" customWidth="1"/>
    <col min="1026" max="1032" width="11.77734375" style="5"/>
    <col min="1033" max="1033" width="30.33203125" style="5" customWidth="1"/>
    <col min="1034" max="1280" width="11.77734375" style="5"/>
    <col min="1281" max="1281" width="15.77734375" style="5" customWidth="1"/>
    <col min="1282" max="1288" width="11.77734375" style="5"/>
    <col min="1289" max="1289" width="30.33203125" style="5" customWidth="1"/>
    <col min="1290" max="1536" width="11.77734375" style="5"/>
    <col min="1537" max="1537" width="15.77734375" style="5" customWidth="1"/>
    <col min="1538" max="1544" width="11.77734375" style="5"/>
    <col min="1545" max="1545" width="30.33203125" style="5" customWidth="1"/>
    <col min="1546" max="1792" width="11.77734375" style="5"/>
    <col min="1793" max="1793" width="15.77734375" style="5" customWidth="1"/>
    <col min="1794" max="1800" width="11.77734375" style="5"/>
    <col min="1801" max="1801" width="30.33203125" style="5" customWidth="1"/>
    <col min="1802" max="2048" width="11.77734375" style="5"/>
    <col min="2049" max="2049" width="15.77734375" style="5" customWidth="1"/>
    <col min="2050" max="2056" width="11.77734375" style="5"/>
    <col min="2057" max="2057" width="30.33203125" style="5" customWidth="1"/>
    <col min="2058" max="2304" width="11.77734375" style="5"/>
    <col min="2305" max="2305" width="15.77734375" style="5" customWidth="1"/>
    <col min="2306" max="2312" width="11.77734375" style="5"/>
    <col min="2313" max="2313" width="30.33203125" style="5" customWidth="1"/>
    <col min="2314" max="2560" width="11.77734375" style="5"/>
    <col min="2561" max="2561" width="15.77734375" style="5" customWidth="1"/>
    <col min="2562" max="2568" width="11.77734375" style="5"/>
    <col min="2569" max="2569" width="30.33203125" style="5" customWidth="1"/>
    <col min="2570" max="2816" width="11.77734375" style="5"/>
    <col min="2817" max="2817" width="15.77734375" style="5" customWidth="1"/>
    <col min="2818" max="2824" width="11.77734375" style="5"/>
    <col min="2825" max="2825" width="30.33203125" style="5" customWidth="1"/>
    <col min="2826" max="3072" width="11.77734375" style="5"/>
    <col min="3073" max="3073" width="15.77734375" style="5" customWidth="1"/>
    <col min="3074" max="3080" width="11.77734375" style="5"/>
    <col min="3081" max="3081" width="30.33203125" style="5" customWidth="1"/>
    <col min="3082" max="3328" width="11.77734375" style="5"/>
    <col min="3329" max="3329" width="15.77734375" style="5" customWidth="1"/>
    <col min="3330" max="3336" width="11.77734375" style="5"/>
    <col min="3337" max="3337" width="30.33203125" style="5" customWidth="1"/>
    <col min="3338" max="3584" width="11.77734375" style="5"/>
    <col min="3585" max="3585" width="15.77734375" style="5" customWidth="1"/>
    <col min="3586" max="3592" width="11.77734375" style="5"/>
    <col min="3593" max="3593" width="30.33203125" style="5" customWidth="1"/>
    <col min="3594" max="3840" width="11.77734375" style="5"/>
    <col min="3841" max="3841" width="15.77734375" style="5" customWidth="1"/>
    <col min="3842" max="3848" width="11.77734375" style="5"/>
    <col min="3849" max="3849" width="30.33203125" style="5" customWidth="1"/>
    <col min="3850" max="4096" width="11.77734375" style="5"/>
    <col min="4097" max="4097" width="15.77734375" style="5" customWidth="1"/>
    <col min="4098" max="4104" width="11.77734375" style="5"/>
    <col min="4105" max="4105" width="30.33203125" style="5" customWidth="1"/>
    <col min="4106" max="4352" width="11.77734375" style="5"/>
    <col min="4353" max="4353" width="15.77734375" style="5" customWidth="1"/>
    <col min="4354" max="4360" width="11.77734375" style="5"/>
    <col min="4361" max="4361" width="30.33203125" style="5" customWidth="1"/>
    <col min="4362" max="4608" width="11.77734375" style="5"/>
    <col min="4609" max="4609" width="15.77734375" style="5" customWidth="1"/>
    <col min="4610" max="4616" width="11.77734375" style="5"/>
    <col min="4617" max="4617" width="30.33203125" style="5" customWidth="1"/>
    <col min="4618" max="4864" width="11.77734375" style="5"/>
    <col min="4865" max="4865" width="15.77734375" style="5" customWidth="1"/>
    <col min="4866" max="4872" width="11.77734375" style="5"/>
    <col min="4873" max="4873" width="30.33203125" style="5" customWidth="1"/>
    <col min="4874" max="5120" width="11.77734375" style="5"/>
    <col min="5121" max="5121" width="15.77734375" style="5" customWidth="1"/>
    <col min="5122" max="5128" width="11.77734375" style="5"/>
    <col min="5129" max="5129" width="30.33203125" style="5" customWidth="1"/>
    <col min="5130" max="5376" width="11.77734375" style="5"/>
    <col min="5377" max="5377" width="15.77734375" style="5" customWidth="1"/>
    <col min="5378" max="5384" width="11.77734375" style="5"/>
    <col min="5385" max="5385" width="30.33203125" style="5" customWidth="1"/>
    <col min="5386" max="5632" width="11.77734375" style="5"/>
    <col min="5633" max="5633" width="15.77734375" style="5" customWidth="1"/>
    <col min="5634" max="5640" width="11.77734375" style="5"/>
    <col min="5641" max="5641" width="30.33203125" style="5" customWidth="1"/>
    <col min="5642" max="5888" width="11.77734375" style="5"/>
    <col min="5889" max="5889" width="15.77734375" style="5" customWidth="1"/>
    <col min="5890" max="5896" width="11.77734375" style="5"/>
    <col min="5897" max="5897" width="30.33203125" style="5" customWidth="1"/>
    <col min="5898" max="6144" width="11.77734375" style="5"/>
    <col min="6145" max="6145" width="15.77734375" style="5" customWidth="1"/>
    <col min="6146" max="6152" width="11.77734375" style="5"/>
    <col min="6153" max="6153" width="30.33203125" style="5" customWidth="1"/>
    <col min="6154" max="6400" width="11.77734375" style="5"/>
    <col min="6401" max="6401" width="15.77734375" style="5" customWidth="1"/>
    <col min="6402" max="6408" width="11.77734375" style="5"/>
    <col min="6409" max="6409" width="30.33203125" style="5" customWidth="1"/>
    <col min="6410" max="6656" width="11.77734375" style="5"/>
    <col min="6657" max="6657" width="15.77734375" style="5" customWidth="1"/>
    <col min="6658" max="6664" width="11.77734375" style="5"/>
    <col min="6665" max="6665" width="30.33203125" style="5" customWidth="1"/>
    <col min="6666" max="6912" width="11.77734375" style="5"/>
    <col min="6913" max="6913" width="15.77734375" style="5" customWidth="1"/>
    <col min="6914" max="6920" width="11.77734375" style="5"/>
    <col min="6921" max="6921" width="30.33203125" style="5" customWidth="1"/>
    <col min="6922" max="7168" width="11.77734375" style="5"/>
    <col min="7169" max="7169" width="15.77734375" style="5" customWidth="1"/>
    <col min="7170" max="7176" width="11.77734375" style="5"/>
    <col min="7177" max="7177" width="30.33203125" style="5" customWidth="1"/>
    <col min="7178" max="7424" width="11.77734375" style="5"/>
    <col min="7425" max="7425" width="15.77734375" style="5" customWidth="1"/>
    <col min="7426" max="7432" width="11.77734375" style="5"/>
    <col min="7433" max="7433" width="30.33203125" style="5" customWidth="1"/>
    <col min="7434" max="7680" width="11.77734375" style="5"/>
    <col min="7681" max="7681" width="15.77734375" style="5" customWidth="1"/>
    <col min="7682" max="7688" width="11.77734375" style="5"/>
    <col min="7689" max="7689" width="30.33203125" style="5" customWidth="1"/>
    <col min="7690" max="7936" width="11.77734375" style="5"/>
    <col min="7937" max="7937" width="15.77734375" style="5" customWidth="1"/>
    <col min="7938" max="7944" width="11.77734375" style="5"/>
    <col min="7945" max="7945" width="30.33203125" style="5" customWidth="1"/>
    <col min="7946" max="8192" width="11.77734375" style="5"/>
    <col min="8193" max="8193" width="15.77734375" style="5" customWidth="1"/>
    <col min="8194" max="8200" width="11.77734375" style="5"/>
    <col min="8201" max="8201" width="30.33203125" style="5" customWidth="1"/>
    <col min="8202" max="8448" width="11.77734375" style="5"/>
    <col min="8449" max="8449" width="15.77734375" style="5" customWidth="1"/>
    <col min="8450" max="8456" width="11.77734375" style="5"/>
    <col min="8457" max="8457" width="30.33203125" style="5" customWidth="1"/>
    <col min="8458" max="8704" width="11.77734375" style="5"/>
    <col min="8705" max="8705" width="15.77734375" style="5" customWidth="1"/>
    <col min="8706" max="8712" width="11.77734375" style="5"/>
    <col min="8713" max="8713" width="30.33203125" style="5" customWidth="1"/>
    <col min="8714" max="8960" width="11.77734375" style="5"/>
    <col min="8961" max="8961" width="15.77734375" style="5" customWidth="1"/>
    <col min="8962" max="8968" width="11.77734375" style="5"/>
    <col min="8969" max="8969" width="30.33203125" style="5" customWidth="1"/>
    <col min="8970" max="9216" width="11.77734375" style="5"/>
    <col min="9217" max="9217" width="15.77734375" style="5" customWidth="1"/>
    <col min="9218" max="9224" width="11.77734375" style="5"/>
    <col min="9225" max="9225" width="30.33203125" style="5" customWidth="1"/>
    <col min="9226" max="9472" width="11.77734375" style="5"/>
    <col min="9473" max="9473" width="15.77734375" style="5" customWidth="1"/>
    <col min="9474" max="9480" width="11.77734375" style="5"/>
    <col min="9481" max="9481" width="30.33203125" style="5" customWidth="1"/>
    <col min="9482" max="9728" width="11.77734375" style="5"/>
    <col min="9729" max="9729" width="15.77734375" style="5" customWidth="1"/>
    <col min="9730" max="9736" width="11.77734375" style="5"/>
    <col min="9737" max="9737" width="30.33203125" style="5" customWidth="1"/>
    <col min="9738" max="9984" width="11.77734375" style="5"/>
    <col min="9985" max="9985" width="15.77734375" style="5" customWidth="1"/>
    <col min="9986" max="9992" width="11.77734375" style="5"/>
    <col min="9993" max="9993" width="30.33203125" style="5" customWidth="1"/>
    <col min="9994" max="10240" width="11.77734375" style="5"/>
    <col min="10241" max="10241" width="15.77734375" style="5" customWidth="1"/>
    <col min="10242" max="10248" width="11.77734375" style="5"/>
    <col min="10249" max="10249" width="30.33203125" style="5" customWidth="1"/>
    <col min="10250" max="10496" width="11.77734375" style="5"/>
    <col min="10497" max="10497" width="15.77734375" style="5" customWidth="1"/>
    <col min="10498" max="10504" width="11.77734375" style="5"/>
    <col min="10505" max="10505" width="30.33203125" style="5" customWidth="1"/>
    <col min="10506" max="10752" width="11.77734375" style="5"/>
    <col min="10753" max="10753" width="15.77734375" style="5" customWidth="1"/>
    <col min="10754" max="10760" width="11.77734375" style="5"/>
    <col min="10761" max="10761" width="30.33203125" style="5" customWidth="1"/>
    <col min="10762" max="11008" width="11.77734375" style="5"/>
    <col min="11009" max="11009" width="15.77734375" style="5" customWidth="1"/>
    <col min="11010" max="11016" width="11.77734375" style="5"/>
    <col min="11017" max="11017" width="30.33203125" style="5" customWidth="1"/>
    <col min="11018" max="11264" width="11.77734375" style="5"/>
    <col min="11265" max="11265" width="15.77734375" style="5" customWidth="1"/>
    <col min="11266" max="11272" width="11.77734375" style="5"/>
    <col min="11273" max="11273" width="30.33203125" style="5" customWidth="1"/>
    <col min="11274" max="11520" width="11.77734375" style="5"/>
    <col min="11521" max="11521" width="15.77734375" style="5" customWidth="1"/>
    <col min="11522" max="11528" width="11.77734375" style="5"/>
    <col min="11529" max="11529" width="30.33203125" style="5" customWidth="1"/>
    <col min="11530" max="11776" width="11.77734375" style="5"/>
    <col min="11777" max="11777" width="15.77734375" style="5" customWidth="1"/>
    <col min="11778" max="11784" width="11.77734375" style="5"/>
    <col min="11785" max="11785" width="30.33203125" style="5" customWidth="1"/>
    <col min="11786" max="12032" width="11.77734375" style="5"/>
    <col min="12033" max="12033" width="15.77734375" style="5" customWidth="1"/>
    <col min="12034" max="12040" width="11.77734375" style="5"/>
    <col min="12041" max="12041" width="30.33203125" style="5" customWidth="1"/>
    <col min="12042" max="12288" width="11.77734375" style="5"/>
    <col min="12289" max="12289" width="15.77734375" style="5" customWidth="1"/>
    <col min="12290" max="12296" width="11.77734375" style="5"/>
    <col min="12297" max="12297" width="30.33203125" style="5" customWidth="1"/>
    <col min="12298" max="12544" width="11.77734375" style="5"/>
    <col min="12545" max="12545" width="15.77734375" style="5" customWidth="1"/>
    <col min="12546" max="12552" width="11.77734375" style="5"/>
    <col min="12553" max="12553" width="30.33203125" style="5" customWidth="1"/>
    <col min="12554" max="12800" width="11.77734375" style="5"/>
    <col min="12801" max="12801" width="15.77734375" style="5" customWidth="1"/>
    <col min="12802" max="12808" width="11.77734375" style="5"/>
    <col min="12809" max="12809" width="30.33203125" style="5" customWidth="1"/>
    <col min="12810" max="13056" width="11.77734375" style="5"/>
    <col min="13057" max="13057" width="15.77734375" style="5" customWidth="1"/>
    <col min="13058" max="13064" width="11.77734375" style="5"/>
    <col min="13065" max="13065" width="30.33203125" style="5" customWidth="1"/>
    <col min="13066" max="13312" width="11.77734375" style="5"/>
    <col min="13313" max="13313" width="15.77734375" style="5" customWidth="1"/>
    <col min="13314" max="13320" width="11.77734375" style="5"/>
    <col min="13321" max="13321" width="30.33203125" style="5" customWidth="1"/>
    <col min="13322" max="13568" width="11.77734375" style="5"/>
    <col min="13569" max="13569" width="15.77734375" style="5" customWidth="1"/>
    <col min="13570" max="13576" width="11.77734375" style="5"/>
    <col min="13577" max="13577" width="30.33203125" style="5" customWidth="1"/>
    <col min="13578" max="13824" width="11.77734375" style="5"/>
    <col min="13825" max="13825" width="15.77734375" style="5" customWidth="1"/>
    <col min="13826" max="13832" width="11.77734375" style="5"/>
    <col min="13833" max="13833" width="30.33203125" style="5" customWidth="1"/>
    <col min="13834" max="14080" width="11.77734375" style="5"/>
    <col min="14081" max="14081" width="15.77734375" style="5" customWidth="1"/>
    <col min="14082" max="14088" width="11.77734375" style="5"/>
    <col min="14089" max="14089" width="30.33203125" style="5" customWidth="1"/>
    <col min="14090" max="14336" width="11.77734375" style="5"/>
    <col min="14337" max="14337" width="15.77734375" style="5" customWidth="1"/>
    <col min="14338" max="14344" width="11.77734375" style="5"/>
    <col min="14345" max="14345" width="30.33203125" style="5" customWidth="1"/>
    <col min="14346" max="14592" width="11.77734375" style="5"/>
    <col min="14593" max="14593" width="15.77734375" style="5" customWidth="1"/>
    <col min="14594" max="14600" width="11.77734375" style="5"/>
    <col min="14601" max="14601" width="30.33203125" style="5" customWidth="1"/>
    <col min="14602" max="14848" width="11.77734375" style="5"/>
    <col min="14849" max="14849" width="15.77734375" style="5" customWidth="1"/>
    <col min="14850" max="14856" width="11.77734375" style="5"/>
    <col min="14857" max="14857" width="30.33203125" style="5" customWidth="1"/>
    <col min="14858" max="15104" width="11.77734375" style="5"/>
    <col min="15105" max="15105" width="15.77734375" style="5" customWidth="1"/>
    <col min="15106" max="15112" width="11.77734375" style="5"/>
    <col min="15113" max="15113" width="30.33203125" style="5" customWidth="1"/>
    <col min="15114" max="15360" width="11.77734375" style="5"/>
    <col min="15361" max="15361" width="15.77734375" style="5" customWidth="1"/>
    <col min="15362" max="15368" width="11.77734375" style="5"/>
    <col min="15369" max="15369" width="30.33203125" style="5" customWidth="1"/>
    <col min="15370" max="15616" width="11.77734375" style="5"/>
    <col min="15617" max="15617" width="15.77734375" style="5" customWidth="1"/>
    <col min="15618" max="15624" width="11.77734375" style="5"/>
    <col min="15625" max="15625" width="30.33203125" style="5" customWidth="1"/>
    <col min="15626" max="15872" width="11.77734375" style="5"/>
    <col min="15873" max="15873" width="15.77734375" style="5" customWidth="1"/>
    <col min="15874" max="15880" width="11.77734375" style="5"/>
    <col min="15881" max="15881" width="30.33203125" style="5" customWidth="1"/>
    <col min="15882" max="16128" width="11.77734375" style="5"/>
    <col min="16129" max="16129" width="15.77734375" style="5" customWidth="1"/>
    <col min="16130" max="16136" width="11.77734375" style="5"/>
    <col min="16137" max="16137" width="30.33203125" style="5" customWidth="1"/>
    <col min="16138" max="16384" width="11.77734375" style="5"/>
  </cols>
  <sheetData>
    <row r="1" spans="1:9" s="15" customFormat="1" ht="21" x14ac:dyDescent="0.4">
      <c r="A1" s="14" t="s">
        <v>26</v>
      </c>
    </row>
    <row r="2" spans="1:9" s="15" customFormat="1" ht="21" x14ac:dyDescent="0.4">
      <c r="A2" s="14" t="s">
        <v>27</v>
      </c>
    </row>
    <row r="4" spans="1:9" x14ac:dyDescent="0.3">
      <c r="A4" s="16" t="s">
        <v>44</v>
      </c>
    </row>
    <row r="5" spans="1:9" x14ac:dyDescent="0.3">
      <c r="A5" s="5" t="s">
        <v>64</v>
      </c>
    </row>
    <row r="7" spans="1:9" x14ac:dyDescent="0.3">
      <c r="A7" s="16" t="s">
        <v>45</v>
      </c>
    </row>
    <row r="8" spans="1:9" x14ac:dyDescent="0.3">
      <c r="A8" s="5" t="s">
        <v>65</v>
      </c>
    </row>
    <row r="10" spans="1:9" x14ac:dyDescent="0.3">
      <c r="A10" s="16" t="s">
        <v>46</v>
      </c>
    </row>
    <row r="11" spans="1:9" ht="42" customHeight="1" x14ac:dyDescent="0.3">
      <c r="A11" s="61" t="s">
        <v>66</v>
      </c>
      <c r="B11" s="61"/>
      <c r="C11" s="61"/>
      <c r="D11" s="61"/>
      <c r="E11" s="61"/>
      <c r="F11" s="61"/>
      <c r="G11" s="61"/>
      <c r="H11" s="61"/>
      <c r="I11" s="22"/>
    </row>
    <row r="13" spans="1:9" x14ac:dyDescent="0.3">
      <c r="A13" s="16" t="s">
        <v>34</v>
      </c>
    </row>
    <row r="14" spans="1:9" x14ac:dyDescent="0.3">
      <c r="A14" s="16" t="s">
        <v>35</v>
      </c>
      <c r="B14" s="35" t="s">
        <v>58</v>
      </c>
      <c r="C14" s="36" t="s">
        <v>67</v>
      </c>
    </row>
    <row r="15" spans="1:9" x14ac:dyDescent="0.3">
      <c r="A15" s="16" t="s">
        <v>36</v>
      </c>
      <c r="B15" s="35">
        <v>0.74</v>
      </c>
    </row>
    <row r="16" spans="1:9" x14ac:dyDescent="0.3">
      <c r="A16" s="16" t="s">
        <v>37</v>
      </c>
      <c r="B16" s="35" t="s">
        <v>58</v>
      </c>
      <c r="C16" s="36" t="s">
        <v>68</v>
      </c>
    </row>
    <row r="17" spans="1:2" x14ac:dyDescent="0.3">
      <c r="A17" s="16" t="s">
        <v>38</v>
      </c>
      <c r="B17" s="35">
        <v>0.76</v>
      </c>
    </row>
    <row r="18" spans="1:2" x14ac:dyDescent="0.3">
      <c r="A18" s="16" t="s">
        <v>39</v>
      </c>
      <c r="B18" s="17">
        <f>'[3]Fall 2021'!$J$9</f>
        <v>0.62</v>
      </c>
    </row>
    <row r="19" spans="1:2" x14ac:dyDescent="0.3">
      <c r="A19" s="16" t="s">
        <v>40</v>
      </c>
      <c r="B19" s="17">
        <f>'[3]Winter 2022'!$J$21</f>
        <v>0.72499999999999998</v>
      </c>
    </row>
    <row r="20" spans="1:2" x14ac:dyDescent="0.3">
      <c r="A20" s="16" t="s">
        <v>41</v>
      </c>
      <c r="B20" s="17">
        <v>0.70250000000000001</v>
      </c>
    </row>
    <row r="21" spans="1:2" ht="16.2" thickBot="1" x14ac:dyDescent="0.35">
      <c r="A21" s="16" t="s">
        <v>42</v>
      </c>
      <c r="B21" s="17">
        <v>0.76</v>
      </c>
    </row>
    <row r="22" spans="1:2" ht="16.8" thickTop="1" thickBot="1" x14ac:dyDescent="0.35">
      <c r="A22" s="18" t="s">
        <v>43</v>
      </c>
      <c r="B22" s="19">
        <f>AVERAGE(B15,B17,B18,B19,B20,B21)</f>
        <v>0.71791666666666665</v>
      </c>
    </row>
    <row r="23" spans="1:2" ht="16.2" thickTop="1" x14ac:dyDescent="0.3">
      <c r="A23" s="2"/>
      <c r="B23" s="20"/>
    </row>
    <row r="24" spans="1:2" x14ac:dyDescent="0.3">
      <c r="A24" s="2"/>
      <c r="B24" s="20"/>
    </row>
    <row r="25" spans="1:2" x14ac:dyDescent="0.3">
      <c r="B25" s="20"/>
    </row>
    <row r="39" spans="1:1" x14ac:dyDescent="0.3">
      <c r="A39" s="16" t="s">
        <v>7</v>
      </c>
    </row>
    <row r="40" spans="1:1" x14ac:dyDescent="0.3">
      <c r="A40" s="16"/>
    </row>
    <row r="41" spans="1:1" x14ac:dyDescent="0.3">
      <c r="A41" s="21"/>
    </row>
    <row r="42" spans="1:1" x14ac:dyDescent="0.3">
      <c r="A42" s="16" t="s">
        <v>8</v>
      </c>
    </row>
  </sheetData>
  <mergeCells count="1">
    <mergeCell ref="A11:H11"/>
  </mergeCells>
  <pageMargins left="0.7" right="0.7" top="0.75" bottom="0.75" header="0.3" footer="0.3"/>
  <pageSetup scale="7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75FD8-C709-4C1F-A1FF-7685A8873B52}">
  <dimension ref="A1:I42"/>
  <sheetViews>
    <sheetView view="pageBreakPreview" zoomScale="110" zoomScaleNormal="100" zoomScaleSheetLayoutView="110" workbookViewId="0">
      <selection activeCell="F18" sqref="F18"/>
    </sheetView>
  </sheetViews>
  <sheetFormatPr defaultColWidth="11.77734375" defaultRowHeight="15.6" x14ac:dyDescent="0.3"/>
  <cols>
    <col min="1" max="1" width="15.77734375" style="5" customWidth="1"/>
    <col min="2" max="8" width="11.77734375" style="5"/>
    <col min="9" max="9" width="30.33203125" style="5" customWidth="1"/>
    <col min="10" max="256" width="11.77734375" style="5"/>
    <col min="257" max="257" width="15.77734375" style="5" customWidth="1"/>
    <col min="258" max="264" width="11.77734375" style="5"/>
    <col min="265" max="265" width="30.33203125" style="5" customWidth="1"/>
    <col min="266" max="512" width="11.77734375" style="5"/>
    <col min="513" max="513" width="15.77734375" style="5" customWidth="1"/>
    <col min="514" max="520" width="11.77734375" style="5"/>
    <col min="521" max="521" width="30.33203125" style="5" customWidth="1"/>
    <col min="522" max="768" width="11.77734375" style="5"/>
    <col min="769" max="769" width="15.77734375" style="5" customWidth="1"/>
    <col min="770" max="776" width="11.77734375" style="5"/>
    <col min="777" max="777" width="30.33203125" style="5" customWidth="1"/>
    <col min="778" max="1024" width="11.77734375" style="5"/>
    <col min="1025" max="1025" width="15.77734375" style="5" customWidth="1"/>
    <col min="1026" max="1032" width="11.77734375" style="5"/>
    <col min="1033" max="1033" width="30.33203125" style="5" customWidth="1"/>
    <col min="1034" max="1280" width="11.77734375" style="5"/>
    <col min="1281" max="1281" width="15.77734375" style="5" customWidth="1"/>
    <col min="1282" max="1288" width="11.77734375" style="5"/>
    <col min="1289" max="1289" width="30.33203125" style="5" customWidth="1"/>
    <col min="1290" max="1536" width="11.77734375" style="5"/>
    <col min="1537" max="1537" width="15.77734375" style="5" customWidth="1"/>
    <col min="1538" max="1544" width="11.77734375" style="5"/>
    <col min="1545" max="1545" width="30.33203125" style="5" customWidth="1"/>
    <col min="1546" max="1792" width="11.77734375" style="5"/>
    <col min="1793" max="1793" width="15.77734375" style="5" customWidth="1"/>
    <col min="1794" max="1800" width="11.77734375" style="5"/>
    <col min="1801" max="1801" width="30.33203125" style="5" customWidth="1"/>
    <col min="1802" max="2048" width="11.77734375" style="5"/>
    <col min="2049" max="2049" width="15.77734375" style="5" customWidth="1"/>
    <col min="2050" max="2056" width="11.77734375" style="5"/>
    <col min="2057" max="2057" width="30.33203125" style="5" customWidth="1"/>
    <col min="2058" max="2304" width="11.77734375" style="5"/>
    <col min="2305" max="2305" width="15.77734375" style="5" customWidth="1"/>
    <col min="2306" max="2312" width="11.77734375" style="5"/>
    <col min="2313" max="2313" width="30.33203125" style="5" customWidth="1"/>
    <col min="2314" max="2560" width="11.77734375" style="5"/>
    <col min="2561" max="2561" width="15.77734375" style="5" customWidth="1"/>
    <col min="2562" max="2568" width="11.77734375" style="5"/>
    <col min="2569" max="2569" width="30.33203125" style="5" customWidth="1"/>
    <col min="2570" max="2816" width="11.77734375" style="5"/>
    <col min="2817" max="2817" width="15.77734375" style="5" customWidth="1"/>
    <col min="2818" max="2824" width="11.77734375" style="5"/>
    <col min="2825" max="2825" width="30.33203125" style="5" customWidth="1"/>
    <col min="2826" max="3072" width="11.77734375" style="5"/>
    <col min="3073" max="3073" width="15.77734375" style="5" customWidth="1"/>
    <col min="3074" max="3080" width="11.77734375" style="5"/>
    <col min="3081" max="3081" width="30.33203125" style="5" customWidth="1"/>
    <col min="3082" max="3328" width="11.77734375" style="5"/>
    <col min="3329" max="3329" width="15.77734375" style="5" customWidth="1"/>
    <col min="3330" max="3336" width="11.77734375" style="5"/>
    <col min="3337" max="3337" width="30.33203125" style="5" customWidth="1"/>
    <col min="3338" max="3584" width="11.77734375" style="5"/>
    <col min="3585" max="3585" width="15.77734375" style="5" customWidth="1"/>
    <col min="3586" max="3592" width="11.77734375" style="5"/>
    <col min="3593" max="3593" width="30.33203125" style="5" customWidth="1"/>
    <col min="3594" max="3840" width="11.77734375" style="5"/>
    <col min="3841" max="3841" width="15.77734375" style="5" customWidth="1"/>
    <col min="3842" max="3848" width="11.77734375" style="5"/>
    <col min="3849" max="3849" width="30.33203125" style="5" customWidth="1"/>
    <col min="3850" max="4096" width="11.77734375" style="5"/>
    <col min="4097" max="4097" width="15.77734375" style="5" customWidth="1"/>
    <col min="4098" max="4104" width="11.77734375" style="5"/>
    <col min="4105" max="4105" width="30.33203125" style="5" customWidth="1"/>
    <col min="4106" max="4352" width="11.77734375" style="5"/>
    <col min="4353" max="4353" width="15.77734375" style="5" customWidth="1"/>
    <col min="4354" max="4360" width="11.77734375" style="5"/>
    <col min="4361" max="4361" width="30.33203125" style="5" customWidth="1"/>
    <col min="4362" max="4608" width="11.77734375" style="5"/>
    <col min="4609" max="4609" width="15.77734375" style="5" customWidth="1"/>
    <col min="4610" max="4616" width="11.77734375" style="5"/>
    <col min="4617" max="4617" width="30.33203125" style="5" customWidth="1"/>
    <col min="4618" max="4864" width="11.77734375" style="5"/>
    <col min="4865" max="4865" width="15.77734375" style="5" customWidth="1"/>
    <col min="4866" max="4872" width="11.77734375" style="5"/>
    <col min="4873" max="4873" width="30.33203125" style="5" customWidth="1"/>
    <col min="4874" max="5120" width="11.77734375" style="5"/>
    <col min="5121" max="5121" width="15.77734375" style="5" customWidth="1"/>
    <col min="5122" max="5128" width="11.77734375" style="5"/>
    <col min="5129" max="5129" width="30.33203125" style="5" customWidth="1"/>
    <col min="5130" max="5376" width="11.77734375" style="5"/>
    <col min="5377" max="5377" width="15.77734375" style="5" customWidth="1"/>
    <col min="5378" max="5384" width="11.77734375" style="5"/>
    <col min="5385" max="5385" width="30.33203125" style="5" customWidth="1"/>
    <col min="5386" max="5632" width="11.77734375" style="5"/>
    <col min="5633" max="5633" width="15.77734375" style="5" customWidth="1"/>
    <col min="5634" max="5640" width="11.77734375" style="5"/>
    <col min="5641" max="5641" width="30.33203125" style="5" customWidth="1"/>
    <col min="5642" max="5888" width="11.77734375" style="5"/>
    <col min="5889" max="5889" width="15.77734375" style="5" customWidth="1"/>
    <col min="5890" max="5896" width="11.77734375" style="5"/>
    <col min="5897" max="5897" width="30.33203125" style="5" customWidth="1"/>
    <col min="5898" max="6144" width="11.77734375" style="5"/>
    <col min="6145" max="6145" width="15.77734375" style="5" customWidth="1"/>
    <col min="6146" max="6152" width="11.77734375" style="5"/>
    <col min="6153" max="6153" width="30.33203125" style="5" customWidth="1"/>
    <col min="6154" max="6400" width="11.77734375" style="5"/>
    <col min="6401" max="6401" width="15.77734375" style="5" customWidth="1"/>
    <col min="6402" max="6408" width="11.77734375" style="5"/>
    <col min="6409" max="6409" width="30.33203125" style="5" customWidth="1"/>
    <col min="6410" max="6656" width="11.77734375" style="5"/>
    <col min="6657" max="6657" width="15.77734375" style="5" customWidth="1"/>
    <col min="6658" max="6664" width="11.77734375" style="5"/>
    <col min="6665" max="6665" width="30.33203125" style="5" customWidth="1"/>
    <col min="6666" max="6912" width="11.77734375" style="5"/>
    <col min="6913" max="6913" width="15.77734375" style="5" customWidth="1"/>
    <col min="6914" max="6920" width="11.77734375" style="5"/>
    <col min="6921" max="6921" width="30.33203125" style="5" customWidth="1"/>
    <col min="6922" max="7168" width="11.77734375" style="5"/>
    <col min="7169" max="7169" width="15.77734375" style="5" customWidth="1"/>
    <col min="7170" max="7176" width="11.77734375" style="5"/>
    <col min="7177" max="7177" width="30.33203125" style="5" customWidth="1"/>
    <col min="7178" max="7424" width="11.77734375" style="5"/>
    <col min="7425" max="7425" width="15.77734375" style="5" customWidth="1"/>
    <col min="7426" max="7432" width="11.77734375" style="5"/>
    <col min="7433" max="7433" width="30.33203125" style="5" customWidth="1"/>
    <col min="7434" max="7680" width="11.77734375" style="5"/>
    <col min="7681" max="7681" width="15.77734375" style="5" customWidth="1"/>
    <col min="7682" max="7688" width="11.77734375" style="5"/>
    <col min="7689" max="7689" width="30.33203125" style="5" customWidth="1"/>
    <col min="7690" max="7936" width="11.77734375" style="5"/>
    <col min="7937" max="7937" width="15.77734375" style="5" customWidth="1"/>
    <col min="7938" max="7944" width="11.77734375" style="5"/>
    <col min="7945" max="7945" width="30.33203125" style="5" customWidth="1"/>
    <col min="7946" max="8192" width="11.77734375" style="5"/>
    <col min="8193" max="8193" width="15.77734375" style="5" customWidth="1"/>
    <col min="8194" max="8200" width="11.77734375" style="5"/>
    <col min="8201" max="8201" width="30.33203125" style="5" customWidth="1"/>
    <col min="8202" max="8448" width="11.77734375" style="5"/>
    <col min="8449" max="8449" width="15.77734375" style="5" customWidth="1"/>
    <col min="8450" max="8456" width="11.77734375" style="5"/>
    <col min="8457" max="8457" width="30.33203125" style="5" customWidth="1"/>
    <col min="8458" max="8704" width="11.77734375" style="5"/>
    <col min="8705" max="8705" width="15.77734375" style="5" customWidth="1"/>
    <col min="8706" max="8712" width="11.77734375" style="5"/>
    <col min="8713" max="8713" width="30.33203125" style="5" customWidth="1"/>
    <col min="8714" max="8960" width="11.77734375" style="5"/>
    <col min="8961" max="8961" width="15.77734375" style="5" customWidth="1"/>
    <col min="8962" max="8968" width="11.77734375" style="5"/>
    <col min="8969" max="8969" width="30.33203125" style="5" customWidth="1"/>
    <col min="8970" max="9216" width="11.77734375" style="5"/>
    <col min="9217" max="9217" width="15.77734375" style="5" customWidth="1"/>
    <col min="9218" max="9224" width="11.77734375" style="5"/>
    <col min="9225" max="9225" width="30.33203125" style="5" customWidth="1"/>
    <col min="9226" max="9472" width="11.77734375" style="5"/>
    <col min="9473" max="9473" width="15.77734375" style="5" customWidth="1"/>
    <col min="9474" max="9480" width="11.77734375" style="5"/>
    <col min="9481" max="9481" width="30.33203125" style="5" customWidth="1"/>
    <col min="9482" max="9728" width="11.77734375" style="5"/>
    <col min="9729" max="9729" width="15.77734375" style="5" customWidth="1"/>
    <col min="9730" max="9736" width="11.77734375" style="5"/>
    <col min="9737" max="9737" width="30.33203125" style="5" customWidth="1"/>
    <col min="9738" max="9984" width="11.77734375" style="5"/>
    <col min="9985" max="9985" width="15.77734375" style="5" customWidth="1"/>
    <col min="9986" max="9992" width="11.77734375" style="5"/>
    <col min="9993" max="9993" width="30.33203125" style="5" customWidth="1"/>
    <col min="9994" max="10240" width="11.77734375" style="5"/>
    <col min="10241" max="10241" width="15.77734375" style="5" customWidth="1"/>
    <col min="10242" max="10248" width="11.77734375" style="5"/>
    <col min="10249" max="10249" width="30.33203125" style="5" customWidth="1"/>
    <col min="10250" max="10496" width="11.77734375" style="5"/>
    <col min="10497" max="10497" width="15.77734375" style="5" customWidth="1"/>
    <col min="10498" max="10504" width="11.77734375" style="5"/>
    <col min="10505" max="10505" width="30.33203125" style="5" customWidth="1"/>
    <col min="10506" max="10752" width="11.77734375" style="5"/>
    <col min="10753" max="10753" width="15.77734375" style="5" customWidth="1"/>
    <col min="10754" max="10760" width="11.77734375" style="5"/>
    <col min="10761" max="10761" width="30.33203125" style="5" customWidth="1"/>
    <col min="10762" max="11008" width="11.77734375" style="5"/>
    <col min="11009" max="11009" width="15.77734375" style="5" customWidth="1"/>
    <col min="11010" max="11016" width="11.77734375" style="5"/>
    <col min="11017" max="11017" width="30.33203125" style="5" customWidth="1"/>
    <col min="11018" max="11264" width="11.77734375" style="5"/>
    <col min="11265" max="11265" width="15.77734375" style="5" customWidth="1"/>
    <col min="11266" max="11272" width="11.77734375" style="5"/>
    <col min="11273" max="11273" width="30.33203125" style="5" customWidth="1"/>
    <col min="11274" max="11520" width="11.77734375" style="5"/>
    <col min="11521" max="11521" width="15.77734375" style="5" customWidth="1"/>
    <col min="11522" max="11528" width="11.77734375" style="5"/>
    <col min="11529" max="11529" width="30.33203125" style="5" customWidth="1"/>
    <col min="11530" max="11776" width="11.77734375" style="5"/>
    <col min="11777" max="11777" width="15.77734375" style="5" customWidth="1"/>
    <col min="11778" max="11784" width="11.77734375" style="5"/>
    <col min="11785" max="11785" width="30.33203125" style="5" customWidth="1"/>
    <col min="11786" max="12032" width="11.77734375" style="5"/>
    <col min="12033" max="12033" width="15.77734375" style="5" customWidth="1"/>
    <col min="12034" max="12040" width="11.77734375" style="5"/>
    <col min="12041" max="12041" width="30.33203125" style="5" customWidth="1"/>
    <col min="12042" max="12288" width="11.77734375" style="5"/>
    <col min="12289" max="12289" width="15.77734375" style="5" customWidth="1"/>
    <col min="12290" max="12296" width="11.77734375" style="5"/>
    <col min="12297" max="12297" width="30.33203125" style="5" customWidth="1"/>
    <col min="12298" max="12544" width="11.77734375" style="5"/>
    <col min="12545" max="12545" width="15.77734375" style="5" customWidth="1"/>
    <col min="12546" max="12552" width="11.77734375" style="5"/>
    <col min="12553" max="12553" width="30.33203125" style="5" customWidth="1"/>
    <col min="12554" max="12800" width="11.77734375" style="5"/>
    <col min="12801" max="12801" width="15.77734375" style="5" customWidth="1"/>
    <col min="12802" max="12808" width="11.77734375" style="5"/>
    <col min="12809" max="12809" width="30.33203125" style="5" customWidth="1"/>
    <col min="12810" max="13056" width="11.77734375" style="5"/>
    <col min="13057" max="13057" width="15.77734375" style="5" customWidth="1"/>
    <col min="13058" max="13064" width="11.77734375" style="5"/>
    <col min="13065" max="13065" width="30.33203125" style="5" customWidth="1"/>
    <col min="13066" max="13312" width="11.77734375" style="5"/>
    <col min="13313" max="13313" width="15.77734375" style="5" customWidth="1"/>
    <col min="13314" max="13320" width="11.77734375" style="5"/>
    <col min="13321" max="13321" width="30.33203125" style="5" customWidth="1"/>
    <col min="13322" max="13568" width="11.77734375" style="5"/>
    <col min="13569" max="13569" width="15.77734375" style="5" customWidth="1"/>
    <col min="13570" max="13576" width="11.77734375" style="5"/>
    <col min="13577" max="13577" width="30.33203125" style="5" customWidth="1"/>
    <col min="13578" max="13824" width="11.77734375" style="5"/>
    <col min="13825" max="13825" width="15.77734375" style="5" customWidth="1"/>
    <col min="13826" max="13832" width="11.77734375" style="5"/>
    <col min="13833" max="13833" width="30.33203125" style="5" customWidth="1"/>
    <col min="13834" max="14080" width="11.77734375" style="5"/>
    <col min="14081" max="14081" width="15.77734375" style="5" customWidth="1"/>
    <col min="14082" max="14088" width="11.77734375" style="5"/>
    <col min="14089" max="14089" width="30.33203125" style="5" customWidth="1"/>
    <col min="14090" max="14336" width="11.77734375" style="5"/>
    <col min="14337" max="14337" width="15.77734375" style="5" customWidth="1"/>
    <col min="14338" max="14344" width="11.77734375" style="5"/>
    <col min="14345" max="14345" width="30.33203125" style="5" customWidth="1"/>
    <col min="14346" max="14592" width="11.77734375" style="5"/>
    <col min="14593" max="14593" width="15.77734375" style="5" customWidth="1"/>
    <col min="14594" max="14600" width="11.77734375" style="5"/>
    <col min="14601" max="14601" width="30.33203125" style="5" customWidth="1"/>
    <col min="14602" max="14848" width="11.77734375" style="5"/>
    <col min="14849" max="14849" width="15.77734375" style="5" customWidth="1"/>
    <col min="14850" max="14856" width="11.77734375" style="5"/>
    <col min="14857" max="14857" width="30.33203125" style="5" customWidth="1"/>
    <col min="14858" max="15104" width="11.77734375" style="5"/>
    <col min="15105" max="15105" width="15.77734375" style="5" customWidth="1"/>
    <col min="15106" max="15112" width="11.77734375" style="5"/>
    <col min="15113" max="15113" width="30.33203125" style="5" customWidth="1"/>
    <col min="15114" max="15360" width="11.77734375" style="5"/>
    <col min="15361" max="15361" width="15.77734375" style="5" customWidth="1"/>
    <col min="15362" max="15368" width="11.77734375" style="5"/>
    <col min="15369" max="15369" width="30.33203125" style="5" customWidth="1"/>
    <col min="15370" max="15616" width="11.77734375" style="5"/>
    <col min="15617" max="15617" width="15.77734375" style="5" customWidth="1"/>
    <col min="15618" max="15624" width="11.77734375" style="5"/>
    <col min="15625" max="15625" width="30.33203125" style="5" customWidth="1"/>
    <col min="15626" max="15872" width="11.77734375" style="5"/>
    <col min="15873" max="15873" width="15.77734375" style="5" customWidth="1"/>
    <col min="15874" max="15880" width="11.77734375" style="5"/>
    <col min="15881" max="15881" width="30.33203125" style="5" customWidth="1"/>
    <col min="15882" max="16128" width="11.77734375" style="5"/>
    <col min="16129" max="16129" width="15.77734375" style="5" customWidth="1"/>
    <col min="16130" max="16136" width="11.77734375" style="5"/>
    <col min="16137" max="16137" width="30.33203125" style="5" customWidth="1"/>
    <col min="16138" max="16384" width="11.77734375" style="5"/>
  </cols>
  <sheetData>
    <row r="1" spans="1:9" s="15" customFormat="1" ht="21" x14ac:dyDescent="0.4">
      <c r="A1" s="14" t="s">
        <v>26</v>
      </c>
    </row>
    <row r="2" spans="1:9" s="15" customFormat="1" ht="21" x14ac:dyDescent="0.4">
      <c r="A2" s="14" t="s">
        <v>27</v>
      </c>
    </row>
    <row r="4" spans="1:9" x14ac:dyDescent="0.3">
      <c r="A4" s="16" t="s">
        <v>44</v>
      </c>
    </row>
    <row r="5" spans="1:9" x14ac:dyDescent="0.3">
      <c r="A5" s="5" t="s">
        <v>69</v>
      </c>
    </row>
    <row r="7" spans="1:9" x14ac:dyDescent="0.3">
      <c r="A7" s="16" t="s">
        <v>45</v>
      </c>
    </row>
    <row r="8" spans="1:9" x14ac:dyDescent="0.3">
      <c r="A8" s="5" t="s">
        <v>70</v>
      </c>
    </row>
    <row r="10" spans="1:9" x14ac:dyDescent="0.3">
      <c r="A10" s="16" t="s">
        <v>46</v>
      </c>
    </row>
    <row r="11" spans="1:9" ht="42" customHeight="1" x14ac:dyDescent="0.3">
      <c r="A11" s="61" t="s">
        <v>71</v>
      </c>
      <c r="B11" s="61"/>
      <c r="C11" s="61"/>
      <c r="D11" s="61"/>
      <c r="E11" s="61"/>
      <c r="F11" s="61"/>
      <c r="G11" s="61"/>
      <c r="H11" s="61"/>
      <c r="I11" s="22"/>
    </row>
    <row r="13" spans="1:9" x14ac:dyDescent="0.3">
      <c r="A13" s="16" t="s">
        <v>34</v>
      </c>
    </row>
    <row r="14" spans="1:9" x14ac:dyDescent="0.3">
      <c r="A14" s="16" t="s">
        <v>35</v>
      </c>
      <c r="B14" s="35">
        <v>0.74</v>
      </c>
      <c r="C14" s="36"/>
    </row>
    <row r="15" spans="1:9" x14ac:dyDescent="0.3">
      <c r="A15" s="16" t="s">
        <v>36</v>
      </c>
      <c r="B15" s="35">
        <v>0.77490000000000003</v>
      </c>
    </row>
    <row r="16" spans="1:9" x14ac:dyDescent="0.3">
      <c r="A16" s="16" t="s">
        <v>37</v>
      </c>
      <c r="B16" s="35">
        <v>0.79620000000000002</v>
      </c>
      <c r="C16" s="36"/>
    </row>
    <row r="17" spans="1:2" x14ac:dyDescent="0.3">
      <c r="A17" s="16" t="s">
        <v>38</v>
      </c>
      <c r="B17" s="35">
        <v>0.8</v>
      </c>
    </row>
    <row r="18" spans="1:2" x14ac:dyDescent="0.3">
      <c r="A18" s="16" t="s">
        <v>39</v>
      </c>
      <c r="B18" s="17">
        <f>'[3]Fall 2021'!$J$10</f>
        <v>0.87</v>
      </c>
    </row>
    <row r="19" spans="1:2" x14ac:dyDescent="0.3">
      <c r="A19" s="16" t="s">
        <v>40</v>
      </c>
      <c r="B19" s="17">
        <f>'[3]Winter 2022'!$J$23</f>
        <v>0.82015000000000005</v>
      </c>
    </row>
    <row r="20" spans="1:2" x14ac:dyDescent="0.3">
      <c r="A20" s="16" t="s">
        <v>41</v>
      </c>
      <c r="B20" s="17">
        <v>0.92</v>
      </c>
    </row>
    <row r="21" spans="1:2" ht="16.2" thickBot="1" x14ac:dyDescent="0.35">
      <c r="A21" s="16" t="s">
        <v>42</v>
      </c>
      <c r="B21" s="17">
        <v>0.82</v>
      </c>
    </row>
    <row r="22" spans="1:2" ht="16.8" thickTop="1" thickBot="1" x14ac:dyDescent="0.35">
      <c r="A22" s="18" t="s">
        <v>43</v>
      </c>
      <c r="B22" s="19">
        <f>AVERAGE(B14:B21)</f>
        <v>0.81765624999999997</v>
      </c>
    </row>
    <row r="23" spans="1:2" ht="16.2" thickTop="1" x14ac:dyDescent="0.3">
      <c r="A23" s="2"/>
      <c r="B23" s="20"/>
    </row>
    <row r="24" spans="1:2" x14ac:dyDescent="0.3">
      <c r="A24" s="2"/>
      <c r="B24" s="20"/>
    </row>
    <row r="25" spans="1:2" x14ac:dyDescent="0.3">
      <c r="B25" s="20"/>
    </row>
    <row r="39" spans="1:1" x14ac:dyDescent="0.3">
      <c r="A39" s="16" t="s">
        <v>7</v>
      </c>
    </row>
    <row r="40" spans="1:1" x14ac:dyDescent="0.3">
      <c r="A40" s="16"/>
    </row>
    <row r="41" spans="1:1" x14ac:dyDescent="0.3">
      <c r="A41" s="21"/>
    </row>
    <row r="42" spans="1:1" x14ac:dyDescent="0.3">
      <c r="A42" s="16" t="s">
        <v>8</v>
      </c>
    </row>
  </sheetData>
  <mergeCells count="1">
    <mergeCell ref="A11:H11"/>
  </mergeCells>
  <pageMargins left="0.7" right="0.7" top="0.75" bottom="0.75" header="0.3" footer="0.3"/>
  <pageSetup scale="7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9D30D-8CD3-4705-AEA2-B58DF6E239CC}">
  <dimension ref="A1:I43"/>
  <sheetViews>
    <sheetView zoomScale="85" zoomScaleNormal="85" zoomScaleSheetLayoutView="100" workbookViewId="0">
      <selection activeCell="A43" sqref="A43:E43"/>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76</v>
      </c>
    </row>
    <row r="2" spans="1:9" s="31" customFormat="1" ht="21" x14ac:dyDescent="0.3">
      <c r="A2" s="30" t="s">
        <v>27</v>
      </c>
    </row>
    <row r="4" spans="1:9" x14ac:dyDescent="0.3">
      <c r="A4" s="32" t="s">
        <v>44</v>
      </c>
    </row>
    <row r="5" spans="1:9" x14ac:dyDescent="0.3">
      <c r="A5" s="13" t="s">
        <v>77</v>
      </c>
    </row>
    <row r="7" spans="1:9" x14ac:dyDescent="0.3">
      <c r="A7" s="32" t="s">
        <v>45</v>
      </c>
    </row>
    <row r="8" spans="1:9" x14ac:dyDescent="0.3">
      <c r="A8" s="13" t="s">
        <v>78</v>
      </c>
    </row>
    <row r="10" spans="1:9" x14ac:dyDescent="0.3">
      <c r="A10" s="32" t="s">
        <v>46</v>
      </c>
    </row>
    <row r="11" spans="1:9" ht="36.6" customHeight="1" x14ac:dyDescent="0.3">
      <c r="A11" s="61" t="s">
        <v>79</v>
      </c>
      <c r="B11" s="61"/>
      <c r="C11" s="61"/>
      <c r="D11" s="61"/>
      <c r="E11" s="61"/>
      <c r="F11" s="61"/>
      <c r="G11" s="61"/>
      <c r="H11" s="61"/>
      <c r="I11" s="22"/>
    </row>
    <row r="13" spans="1:9" x14ac:dyDescent="0.3">
      <c r="A13" s="32" t="s">
        <v>34</v>
      </c>
    </row>
    <row r="14" spans="1:9" ht="31.2" x14ac:dyDescent="0.3">
      <c r="A14" s="32" t="s">
        <v>35</v>
      </c>
      <c r="B14" s="12" t="s">
        <v>58</v>
      </c>
      <c r="C14" s="33" t="s">
        <v>80</v>
      </c>
    </row>
    <row r="15" spans="1:9" x14ac:dyDescent="0.3">
      <c r="A15" s="32" t="s">
        <v>36</v>
      </c>
      <c r="B15" s="12">
        <v>0.51</v>
      </c>
    </row>
    <row r="16" spans="1:9" ht="31.2" x14ac:dyDescent="0.3">
      <c r="A16" s="32" t="s">
        <v>37</v>
      </c>
      <c r="B16" s="12" t="s">
        <v>58</v>
      </c>
      <c r="C16" s="33" t="s">
        <v>81</v>
      </c>
    </row>
    <row r="17" spans="1:3" x14ac:dyDescent="0.3">
      <c r="A17" s="32" t="s">
        <v>38</v>
      </c>
      <c r="B17" s="12">
        <v>0.67400000000000004</v>
      </c>
    </row>
    <row r="18" spans="1:3" ht="31.2" x14ac:dyDescent="0.3">
      <c r="A18" s="32" t="s">
        <v>39</v>
      </c>
      <c r="B18" s="12" t="s">
        <v>58</v>
      </c>
      <c r="C18" s="33" t="s">
        <v>82</v>
      </c>
    </row>
    <row r="19" spans="1:3" x14ac:dyDescent="0.3">
      <c r="A19" s="32" t="s">
        <v>40</v>
      </c>
      <c r="B19" s="41">
        <f>'[3]Winter 2022'!$J$24</f>
        <v>0.74</v>
      </c>
    </row>
    <row r="20" spans="1:3" ht="31.2" x14ac:dyDescent="0.3">
      <c r="A20" s="32" t="s">
        <v>41</v>
      </c>
      <c r="B20" s="12" t="s">
        <v>58</v>
      </c>
      <c r="C20" s="33" t="s">
        <v>83</v>
      </c>
    </row>
    <row r="21" spans="1:3" ht="16.2" thickBot="1" x14ac:dyDescent="0.35">
      <c r="A21" s="32" t="s">
        <v>42</v>
      </c>
      <c r="B21" s="41">
        <v>0.90900000000000003</v>
      </c>
    </row>
    <row r="22" spans="1:3" ht="16.8" thickTop="1" thickBot="1" x14ac:dyDescent="0.35">
      <c r="A22" s="18" t="s">
        <v>43</v>
      </c>
      <c r="B22" s="19">
        <f>AVERAGE(B15,B17,B19,B21)</f>
        <v>0.70825000000000005</v>
      </c>
    </row>
    <row r="23" spans="1:3" ht="16.2" thickTop="1" x14ac:dyDescent="0.3">
      <c r="A23" s="10"/>
      <c r="B23" s="34"/>
    </row>
    <row r="24" spans="1:3" x14ac:dyDescent="0.3">
      <c r="A24" s="10"/>
      <c r="B24" s="34"/>
    </row>
    <row r="25" spans="1:3" x14ac:dyDescent="0.3">
      <c r="B25" s="34"/>
    </row>
    <row r="39" spans="1:8" x14ac:dyDescent="0.3">
      <c r="A39" s="16" t="s">
        <v>7</v>
      </c>
    </row>
    <row r="40" spans="1:8" ht="76.2" customHeight="1" x14ac:dyDescent="0.3">
      <c r="A40" s="61" t="s">
        <v>205</v>
      </c>
      <c r="B40" s="61"/>
      <c r="C40" s="61"/>
      <c r="D40" s="61"/>
      <c r="E40" s="61"/>
    </row>
    <row r="41" spans="1:8" x14ac:dyDescent="0.3">
      <c r="A41" s="21"/>
    </row>
    <row r="42" spans="1:8" x14ac:dyDescent="0.3">
      <c r="A42" s="16" t="s">
        <v>8</v>
      </c>
    </row>
    <row r="43" spans="1:8" ht="91.8" customHeight="1" x14ac:dyDescent="0.3">
      <c r="A43" s="64" t="s">
        <v>206</v>
      </c>
      <c r="B43" s="64"/>
      <c r="C43" s="64"/>
      <c r="D43" s="64"/>
      <c r="E43" s="64"/>
      <c r="F43" s="49"/>
      <c r="G43" s="49"/>
      <c r="H43" s="49"/>
    </row>
  </sheetData>
  <mergeCells count="3">
    <mergeCell ref="A11:H11"/>
    <mergeCell ref="A40:E40"/>
    <mergeCell ref="A43:E43"/>
  </mergeCells>
  <pageMargins left="0.7" right="0.7" top="0.75" bottom="0.75" header="0.3" footer="0.3"/>
  <pageSetup scale="5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3B9EC-1AFE-494F-8770-25A6875FEBCC}">
  <dimension ref="A1:I43"/>
  <sheetViews>
    <sheetView zoomScale="85" zoomScaleNormal="85" zoomScaleSheetLayoutView="110" workbookViewId="0">
      <selection activeCell="A43" sqref="A43:E43"/>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76</v>
      </c>
    </row>
    <row r="2" spans="1:9" s="31" customFormat="1" ht="21" x14ac:dyDescent="0.3">
      <c r="A2" s="30" t="s">
        <v>27</v>
      </c>
    </row>
    <row r="4" spans="1:9" x14ac:dyDescent="0.3">
      <c r="A4" s="32" t="s">
        <v>44</v>
      </c>
    </row>
    <row r="5" spans="1:9" x14ac:dyDescent="0.3">
      <c r="A5" s="13" t="s">
        <v>84</v>
      </c>
    </row>
    <row r="7" spans="1:9" x14ac:dyDescent="0.3">
      <c r="A7" s="32" t="s">
        <v>45</v>
      </c>
    </row>
    <row r="8" spans="1:9" x14ac:dyDescent="0.3">
      <c r="A8" s="13" t="s">
        <v>85</v>
      </c>
    </row>
    <row r="10" spans="1:9" x14ac:dyDescent="0.3">
      <c r="A10" s="32" t="s">
        <v>46</v>
      </c>
    </row>
    <row r="11" spans="1:9" ht="36.6" customHeight="1" x14ac:dyDescent="0.3">
      <c r="A11" s="61" t="s">
        <v>86</v>
      </c>
      <c r="B11" s="61"/>
      <c r="C11" s="61"/>
      <c r="D11" s="61"/>
      <c r="E11" s="61"/>
      <c r="F11" s="61"/>
      <c r="G11" s="61"/>
      <c r="H11" s="61"/>
      <c r="I11" s="22"/>
    </row>
    <row r="13" spans="1:9" x14ac:dyDescent="0.3">
      <c r="A13" s="32" t="s">
        <v>34</v>
      </c>
    </row>
    <row r="14" spans="1:9" x14ac:dyDescent="0.3">
      <c r="A14" s="32" t="s">
        <v>35</v>
      </c>
      <c r="B14" s="12">
        <v>0.82</v>
      </c>
      <c r="C14" s="33"/>
    </row>
    <row r="15" spans="1:9" ht="46.8" x14ac:dyDescent="0.3">
      <c r="A15" s="32" t="s">
        <v>36</v>
      </c>
      <c r="B15" s="12" t="s">
        <v>58</v>
      </c>
      <c r="C15" s="33" t="s">
        <v>63</v>
      </c>
    </row>
    <row r="16" spans="1:9" x14ac:dyDescent="0.3">
      <c r="A16" s="32" t="s">
        <v>37</v>
      </c>
      <c r="B16" s="12">
        <v>0.84199999999999997</v>
      </c>
      <c r="C16" s="33"/>
    </row>
    <row r="17" spans="1:3" ht="46.8" x14ac:dyDescent="0.3">
      <c r="A17" s="32" t="s">
        <v>38</v>
      </c>
      <c r="B17" s="12" t="s">
        <v>58</v>
      </c>
      <c r="C17" s="33" t="s">
        <v>87</v>
      </c>
    </row>
    <row r="18" spans="1:3" x14ac:dyDescent="0.3">
      <c r="A18" s="16" t="s">
        <v>39</v>
      </c>
      <c r="B18" s="17">
        <f>'[3]Fall 2021'!$J$12</f>
        <v>0.77</v>
      </c>
      <c r="C18" s="33"/>
    </row>
    <row r="19" spans="1:3" ht="46.8" x14ac:dyDescent="0.3">
      <c r="A19" s="16" t="s">
        <v>40</v>
      </c>
      <c r="B19" s="12" t="s">
        <v>58</v>
      </c>
      <c r="C19" s="33" t="s">
        <v>88</v>
      </c>
    </row>
    <row r="20" spans="1:3" x14ac:dyDescent="0.3">
      <c r="A20" s="16" t="s">
        <v>41</v>
      </c>
      <c r="B20" s="12">
        <v>0.7</v>
      </c>
      <c r="C20" s="33"/>
    </row>
    <row r="21" spans="1:3" ht="47.4" thickBot="1" x14ac:dyDescent="0.35">
      <c r="A21" s="16" t="s">
        <v>42</v>
      </c>
      <c r="B21" s="12" t="s">
        <v>58</v>
      </c>
      <c r="C21" s="33" t="s">
        <v>89</v>
      </c>
    </row>
    <row r="22" spans="1:3" ht="16.8" thickTop="1" thickBot="1" x14ac:dyDescent="0.35">
      <c r="A22" s="18" t="s">
        <v>43</v>
      </c>
      <c r="B22" s="19">
        <f>AVERAGE(B14,B16,B18,B20)</f>
        <v>0.78299999999999992</v>
      </c>
    </row>
    <row r="23" spans="1:3" ht="16.2" thickTop="1" x14ac:dyDescent="0.3">
      <c r="A23" s="10"/>
      <c r="B23" s="34"/>
    </row>
    <row r="24" spans="1:3" x14ac:dyDescent="0.3">
      <c r="A24" s="10"/>
      <c r="B24" s="34"/>
    </row>
    <row r="25" spans="1:3" x14ac:dyDescent="0.3">
      <c r="B25" s="34"/>
    </row>
    <row r="39" spans="1:1" x14ac:dyDescent="0.3">
      <c r="A39" s="16" t="s">
        <v>7</v>
      </c>
    </row>
    <row r="40" spans="1:1" x14ac:dyDescent="0.3">
      <c r="A40" s="5" t="s">
        <v>207</v>
      </c>
    </row>
    <row r="41" spans="1:1" x14ac:dyDescent="0.3">
      <c r="A41" s="21"/>
    </row>
    <row r="42" spans="1:1" x14ac:dyDescent="0.3">
      <c r="A42" s="16" t="s">
        <v>8</v>
      </c>
    </row>
    <row r="43" spans="1:1" x14ac:dyDescent="0.3">
      <c r="A43" s="5" t="s">
        <v>208</v>
      </c>
    </row>
  </sheetData>
  <mergeCells count="1">
    <mergeCell ref="A11:H11"/>
  </mergeCells>
  <pageMargins left="0.7" right="0.7" top="0.75" bottom="0.75" header="0.3" footer="0.3"/>
  <pageSetup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FD44C-B75D-454C-914F-5E1D7C2795C7}">
  <dimension ref="A1:I43"/>
  <sheetViews>
    <sheetView zoomScale="85" zoomScaleNormal="85" zoomScaleSheetLayoutView="110" workbookViewId="0">
      <selection activeCell="A43" sqref="A43:E43"/>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76</v>
      </c>
    </row>
    <row r="2" spans="1:9" s="31" customFormat="1" ht="21" x14ac:dyDescent="0.3">
      <c r="A2" s="30" t="s">
        <v>27</v>
      </c>
    </row>
    <row r="4" spans="1:9" x14ac:dyDescent="0.3">
      <c r="A4" s="32" t="s">
        <v>44</v>
      </c>
    </row>
    <row r="5" spans="1:9" x14ac:dyDescent="0.3">
      <c r="A5" s="13" t="s">
        <v>90</v>
      </c>
    </row>
    <row r="7" spans="1:9" x14ac:dyDescent="0.3">
      <c r="A7" s="32" t="s">
        <v>45</v>
      </c>
    </row>
    <row r="8" spans="1:9" x14ac:dyDescent="0.3">
      <c r="A8" s="13" t="s">
        <v>85</v>
      </c>
    </row>
    <row r="10" spans="1:9" x14ac:dyDescent="0.3">
      <c r="A10" s="32" t="s">
        <v>46</v>
      </c>
    </row>
    <row r="11" spans="1:9" ht="36.6" customHeight="1" x14ac:dyDescent="0.3">
      <c r="A11" s="61" t="s">
        <v>91</v>
      </c>
      <c r="B11" s="61"/>
      <c r="C11" s="61"/>
      <c r="D11" s="61"/>
      <c r="E11" s="61"/>
      <c r="F11" s="61"/>
      <c r="G11" s="61"/>
      <c r="H11" s="61"/>
      <c r="I11" s="22"/>
    </row>
    <row r="13" spans="1:9" x14ac:dyDescent="0.3">
      <c r="A13" s="32" t="s">
        <v>34</v>
      </c>
    </row>
    <row r="14" spans="1:9" x14ac:dyDescent="0.3">
      <c r="A14" s="32" t="s">
        <v>35</v>
      </c>
      <c r="B14" s="12">
        <v>0.75</v>
      </c>
      <c r="C14" s="33"/>
    </row>
    <row r="15" spans="1:9" ht="46.8" x14ac:dyDescent="0.3">
      <c r="A15" s="32" t="s">
        <v>36</v>
      </c>
      <c r="B15" s="12" t="s">
        <v>58</v>
      </c>
      <c r="C15" s="33" t="s">
        <v>63</v>
      </c>
    </row>
    <row r="16" spans="1:9" x14ac:dyDescent="0.3">
      <c r="A16" s="32" t="s">
        <v>37</v>
      </c>
      <c r="B16" s="12">
        <v>0.74</v>
      </c>
      <c r="C16" s="33"/>
    </row>
    <row r="17" spans="1:3" ht="46.8" x14ac:dyDescent="0.3">
      <c r="A17" s="32" t="s">
        <v>38</v>
      </c>
      <c r="B17" s="12" t="s">
        <v>58</v>
      </c>
      <c r="C17" s="33" t="s">
        <v>63</v>
      </c>
    </row>
    <row r="18" spans="1:3" x14ac:dyDescent="0.3">
      <c r="A18" s="16" t="s">
        <v>39</v>
      </c>
      <c r="B18" s="17">
        <f>'[3]Fall 2021'!$J$13</f>
        <v>0.75</v>
      </c>
      <c r="C18" s="33"/>
    </row>
    <row r="19" spans="1:3" ht="46.8" x14ac:dyDescent="0.3">
      <c r="A19" s="16" t="s">
        <v>40</v>
      </c>
      <c r="B19" s="12" t="s">
        <v>58</v>
      </c>
      <c r="C19" s="33" t="s">
        <v>88</v>
      </c>
    </row>
    <row r="20" spans="1:3" x14ac:dyDescent="0.3">
      <c r="A20" s="16" t="s">
        <v>41</v>
      </c>
      <c r="B20" s="12">
        <v>0.68</v>
      </c>
      <c r="C20" s="33"/>
    </row>
    <row r="21" spans="1:3" ht="47.4" thickBot="1" x14ac:dyDescent="0.35">
      <c r="A21" s="16" t="s">
        <v>42</v>
      </c>
      <c r="B21" s="12" t="s">
        <v>58</v>
      </c>
      <c r="C21" s="33" t="s">
        <v>89</v>
      </c>
    </row>
    <row r="22" spans="1:3" ht="16.8" thickTop="1" thickBot="1" x14ac:dyDescent="0.35">
      <c r="A22" s="18" t="s">
        <v>43</v>
      </c>
      <c r="B22" s="19">
        <f>AVERAGE(B14,B16,B18,B20)</f>
        <v>0.73000000000000009</v>
      </c>
    </row>
    <row r="23" spans="1:3" ht="16.2" thickTop="1" x14ac:dyDescent="0.3">
      <c r="A23" s="10"/>
      <c r="B23" s="34"/>
    </row>
    <row r="24" spans="1:3" x14ac:dyDescent="0.3">
      <c r="A24" s="10"/>
      <c r="B24" s="34"/>
    </row>
    <row r="25" spans="1:3" x14ac:dyDescent="0.3">
      <c r="B25" s="34"/>
    </row>
    <row r="39" spans="1:1" x14ac:dyDescent="0.3">
      <c r="A39" s="16" t="s">
        <v>7</v>
      </c>
    </row>
    <row r="40" spans="1:1" x14ac:dyDescent="0.3">
      <c r="A40" s="5" t="s">
        <v>209</v>
      </c>
    </row>
    <row r="41" spans="1:1" x14ac:dyDescent="0.3">
      <c r="A41" s="21"/>
    </row>
    <row r="42" spans="1:1" x14ac:dyDescent="0.3">
      <c r="A42" s="16" t="s">
        <v>8</v>
      </c>
    </row>
    <row r="43" spans="1:1" x14ac:dyDescent="0.3">
      <c r="A43" s="5" t="s">
        <v>210</v>
      </c>
    </row>
  </sheetData>
  <mergeCells count="1">
    <mergeCell ref="A11:H11"/>
  </mergeCells>
  <pageMargins left="0.7" right="0.7" top="0.75" bottom="0.75" header="0.3" footer="0.3"/>
  <pageSetup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6B724-AFCE-49A3-ACAB-5409DF431130}">
  <dimension ref="A1:I43"/>
  <sheetViews>
    <sheetView view="pageBreakPreview" zoomScale="110" zoomScaleNormal="100" zoomScaleSheetLayoutView="110" workbookViewId="0">
      <selection activeCell="A11" sqref="A11:H11"/>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101</v>
      </c>
    </row>
    <row r="2" spans="1:9" s="31" customFormat="1" ht="21" x14ac:dyDescent="0.3">
      <c r="A2" s="30" t="s">
        <v>27</v>
      </c>
    </row>
    <row r="4" spans="1:9" x14ac:dyDescent="0.3">
      <c r="A4" s="32" t="s">
        <v>44</v>
      </c>
    </row>
    <row r="5" spans="1:9" x14ac:dyDescent="0.3">
      <c r="A5" s="13" t="s">
        <v>102</v>
      </c>
    </row>
    <row r="7" spans="1:9" x14ac:dyDescent="0.3">
      <c r="A7" s="32" t="s">
        <v>45</v>
      </c>
    </row>
    <row r="8" spans="1:9" x14ac:dyDescent="0.3">
      <c r="A8" s="13" t="s">
        <v>103</v>
      </c>
    </row>
    <row r="10" spans="1:9" x14ac:dyDescent="0.3">
      <c r="A10" s="32" t="s">
        <v>46</v>
      </c>
    </row>
    <row r="11" spans="1:9" ht="36.6" customHeight="1" x14ac:dyDescent="0.3">
      <c r="A11" s="61" t="s">
        <v>104</v>
      </c>
      <c r="B11" s="61"/>
      <c r="C11" s="61"/>
      <c r="D11" s="61"/>
      <c r="E11" s="61"/>
      <c r="F11" s="61"/>
      <c r="G11" s="61"/>
      <c r="H11" s="61"/>
      <c r="I11" s="22"/>
    </row>
    <row r="13" spans="1:9" x14ac:dyDescent="0.3">
      <c r="A13" s="32" t="s">
        <v>34</v>
      </c>
    </row>
    <row r="14" spans="1:9" ht="31.2" x14ac:dyDescent="0.3">
      <c r="A14" s="32" t="s">
        <v>35</v>
      </c>
      <c r="B14" s="12" t="s">
        <v>58</v>
      </c>
      <c r="C14" s="33" t="s">
        <v>80</v>
      </c>
    </row>
    <row r="15" spans="1:9" x14ac:dyDescent="0.3">
      <c r="A15" s="32" t="s">
        <v>36</v>
      </c>
      <c r="B15" s="12">
        <v>0.77</v>
      </c>
      <c r="C15" s="33"/>
    </row>
    <row r="16" spans="1:9" ht="31.2" x14ac:dyDescent="0.3">
      <c r="A16" s="32" t="s">
        <v>37</v>
      </c>
      <c r="B16" s="12" t="s">
        <v>58</v>
      </c>
      <c r="C16" s="33" t="s">
        <v>81</v>
      </c>
    </row>
    <row r="17" spans="1:3" x14ac:dyDescent="0.3">
      <c r="A17" s="32" t="s">
        <v>38</v>
      </c>
      <c r="B17" s="12">
        <v>0.84</v>
      </c>
      <c r="C17" s="33"/>
    </row>
    <row r="18" spans="1:3" ht="31.2" x14ac:dyDescent="0.3">
      <c r="A18" s="32" t="s">
        <v>39</v>
      </c>
      <c r="B18" s="12" t="s">
        <v>58</v>
      </c>
      <c r="C18" s="33" t="s">
        <v>82</v>
      </c>
    </row>
    <row r="19" spans="1:3" x14ac:dyDescent="0.3">
      <c r="A19" s="16" t="s">
        <v>40</v>
      </c>
      <c r="B19" s="17">
        <f>'[3]Winter 2022'!$J$27</f>
        <v>0.81</v>
      </c>
      <c r="C19" s="33"/>
    </row>
    <row r="20" spans="1:3" ht="31.2" x14ac:dyDescent="0.3">
      <c r="A20" s="16" t="s">
        <v>41</v>
      </c>
      <c r="B20" s="17" t="s">
        <v>58</v>
      </c>
      <c r="C20" s="33" t="s">
        <v>83</v>
      </c>
    </row>
    <row r="21" spans="1:3" ht="16.2" thickBot="1" x14ac:dyDescent="0.35">
      <c r="A21" s="16" t="s">
        <v>42</v>
      </c>
      <c r="B21" s="17">
        <v>0.76</v>
      </c>
      <c r="C21" s="33"/>
    </row>
    <row r="22" spans="1:3" ht="16.8" thickTop="1" thickBot="1" x14ac:dyDescent="0.35">
      <c r="A22" s="18" t="s">
        <v>43</v>
      </c>
      <c r="B22" s="19">
        <f>AVERAGE(B15,B17,B19,B21)</f>
        <v>0.79499999999999993</v>
      </c>
    </row>
    <row r="23" spans="1:3" ht="16.2" thickTop="1" x14ac:dyDescent="0.3">
      <c r="A23" s="10"/>
      <c r="B23" s="34"/>
    </row>
    <row r="24" spans="1:3" x14ac:dyDescent="0.3">
      <c r="A24" s="10"/>
      <c r="B24" s="34"/>
    </row>
    <row r="25" spans="1:3" x14ac:dyDescent="0.3">
      <c r="B25" s="34"/>
    </row>
    <row r="39" spans="1:1" x14ac:dyDescent="0.3">
      <c r="A39" s="16" t="s">
        <v>7</v>
      </c>
    </row>
    <row r="40" spans="1:1" x14ac:dyDescent="0.3">
      <c r="A40" s="16"/>
    </row>
    <row r="41" spans="1:1" x14ac:dyDescent="0.3">
      <c r="A41" s="21"/>
    </row>
    <row r="42" spans="1:1" x14ac:dyDescent="0.3">
      <c r="A42" s="16" t="s">
        <v>8</v>
      </c>
    </row>
    <row r="43" spans="1:1" x14ac:dyDescent="0.3">
      <c r="A43" s="5"/>
    </row>
  </sheetData>
  <mergeCells count="1">
    <mergeCell ref="A11:H11"/>
  </mergeCells>
  <pageMargins left="0.7" right="0.7" top="0.75" bottom="0.75" header="0.3" footer="0.3"/>
  <pageSetup scale="5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13C92-DDBA-4BA8-B868-A955997151AC}">
  <dimension ref="A1:I43"/>
  <sheetViews>
    <sheetView view="pageBreakPreview" zoomScale="110" zoomScaleNormal="100" zoomScaleSheetLayoutView="110" workbookViewId="0">
      <selection activeCell="A11" sqref="A11:H11"/>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101</v>
      </c>
    </row>
    <row r="2" spans="1:9" s="31" customFormat="1" ht="21" x14ac:dyDescent="0.3">
      <c r="A2" s="30" t="s">
        <v>27</v>
      </c>
    </row>
    <row r="4" spans="1:9" x14ac:dyDescent="0.3">
      <c r="A4" s="32" t="s">
        <v>44</v>
      </c>
    </row>
    <row r="5" spans="1:9" x14ac:dyDescent="0.3">
      <c r="A5" s="13" t="s">
        <v>105</v>
      </c>
    </row>
    <row r="7" spans="1:9" x14ac:dyDescent="0.3">
      <c r="A7" s="32" t="s">
        <v>45</v>
      </c>
    </row>
    <row r="8" spans="1:9" x14ac:dyDescent="0.3">
      <c r="A8" s="13" t="s">
        <v>106</v>
      </c>
    </row>
    <row r="10" spans="1:9" x14ac:dyDescent="0.3">
      <c r="A10" s="32" t="s">
        <v>46</v>
      </c>
    </row>
    <row r="11" spans="1:9" ht="36.6" customHeight="1" x14ac:dyDescent="0.3">
      <c r="A11" s="61" t="s">
        <v>107</v>
      </c>
      <c r="B11" s="61"/>
      <c r="C11" s="61"/>
      <c r="D11" s="61"/>
      <c r="E11" s="61"/>
      <c r="F11" s="61"/>
      <c r="G11" s="61"/>
      <c r="H11" s="61"/>
      <c r="I11" s="22"/>
    </row>
    <row r="13" spans="1:9" x14ac:dyDescent="0.3">
      <c r="A13" s="32" t="s">
        <v>34</v>
      </c>
    </row>
    <row r="14" spans="1:9" x14ac:dyDescent="0.3">
      <c r="A14" s="32" t="s">
        <v>35</v>
      </c>
      <c r="B14" s="12">
        <v>0.71</v>
      </c>
      <c r="C14" s="33"/>
    </row>
    <row r="15" spans="1:9" ht="46.8" x14ac:dyDescent="0.3">
      <c r="A15" s="32" t="s">
        <v>36</v>
      </c>
      <c r="B15" s="12" t="s">
        <v>58</v>
      </c>
      <c r="C15" s="33" t="s">
        <v>63</v>
      </c>
    </row>
    <row r="16" spans="1:9" x14ac:dyDescent="0.3">
      <c r="A16" s="32" t="s">
        <v>37</v>
      </c>
      <c r="B16" s="12">
        <v>0.69740000000000002</v>
      </c>
      <c r="C16" s="33"/>
    </row>
    <row r="17" spans="1:3" ht="46.8" x14ac:dyDescent="0.3">
      <c r="A17" s="32" t="s">
        <v>38</v>
      </c>
      <c r="B17" s="12" t="s">
        <v>58</v>
      </c>
      <c r="C17" s="33" t="s">
        <v>87</v>
      </c>
    </row>
    <row r="18" spans="1:3" x14ac:dyDescent="0.3">
      <c r="A18" s="16" t="s">
        <v>39</v>
      </c>
      <c r="B18" s="17">
        <f>'[3]Fall 2021'!$J$16</f>
        <v>0.82194999999999996</v>
      </c>
      <c r="C18" s="33"/>
    </row>
    <row r="19" spans="1:3" ht="46.8" x14ac:dyDescent="0.3">
      <c r="A19" s="16" t="s">
        <v>40</v>
      </c>
      <c r="B19" s="12" t="s">
        <v>58</v>
      </c>
      <c r="C19" s="33" t="s">
        <v>88</v>
      </c>
    </row>
    <row r="20" spans="1:3" x14ac:dyDescent="0.3">
      <c r="A20" s="16" t="s">
        <v>41</v>
      </c>
      <c r="B20" s="12">
        <v>0.8306</v>
      </c>
      <c r="C20" s="33"/>
    </row>
    <row r="21" spans="1:3" ht="47.4" thickBot="1" x14ac:dyDescent="0.35">
      <c r="A21" s="16" t="s">
        <v>42</v>
      </c>
      <c r="B21" s="12" t="s">
        <v>58</v>
      </c>
      <c r="C21" s="33" t="s">
        <v>89</v>
      </c>
    </row>
    <row r="22" spans="1:3" ht="16.8" thickTop="1" thickBot="1" x14ac:dyDescent="0.35">
      <c r="A22" s="18" t="s">
        <v>43</v>
      </c>
      <c r="B22" s="19">
        <f>AVERAGE(B14,B16,B18,B20)</f>
        <v>0.76498750000000004</v>
      </c>
    </row>
    <row r="23" spans="1:3" ht="16.2" thickTop="1" x14ac:dyDescent="0.3">
      <c r="A23" s="10"/>
      <c r="B23" s="34"/>
    </row>
    <row r="24" spans="1:3" x14ac:dyDescent="0.3">
      <c r="A24" s="10"/>
      <c r="B24" s="34"/>
    </row>
    <row r="25" spans="1:3" x14ac:dyDescent="0.3">
      <c r="B25" s="34"/>
    </row>
    <row r="39" spans="1:1" x14ac:dyDescent="0.3">
      <c r="A39" s="16" t="s">
        <v>7</v>
      </c>
    </row>
    <row r="40" spans="1:1" x14ac:dyDescent="0.3">
      <c r="A40" s="16"/>
    </row>
    <row r="41" spans="1:1" x14ac:dyDescent="0.3">
      <c r="A41" s="21"/>
    </row>
    <row r="42" spans="1:1" x14ac:dyDescent="0.3">
      <c r="A42" s="16" t="s">
        <v>8</v>
      </c>
    </row>
    <row r="43" spans="1:1" x14ac:dyDescent="0.3">
      <c r="A43" s="5"/>
    </row>
  </sheetData>
  <mergeCells count="1">
    <mergeCell ref="A11:H11"/>
  </mergeCells>
  <pageMargins left="0.7" right="0.7" top="0.75" bottom="0.75" header="0.3" footer="0.3"/>
  <pageSetup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494A6-80EB-41CF-AAF9-E7B07AD20165}">
  <dimension ref="A1:H46"/>
  <sheetViews>
    <sheetView view="pageBreakPreview" zoomScale="110" zoomScaleNormal="100" zoomScaleSheetLayoutView="110" workbookViewId="0">
      <selection activeCell="H34" sqref="H34"/>
    </sheetView>
  </sheetViews>
  <sheetFormatPr defaultColWidth="11.77734375" defaultRowHeight="15.6" x14ac:dyDescent="0.3"/>
  <cols>
    <col min="1" max="1" width="18" style="5" customWidth="1"/>
    <col min="2" max="7" width="11.77734375" style="5"/>
    <col min="8" max="8" width="35" style="5" customWidth="1"/>
    <col min="9" max="9" width="30.33203125" style="5" customWidth="1"/>
    <col min="10" max="256" width="11.77734375" style="5"/>
    <col min="257" max="257" width="18" style="5" customWidth="1"/>
    <col min="258" max="263" width="11.77734375" style="5"/>
    <col min="264" max="264" width="35" style="5" customWidth="1"/>
    <col min="265" max="265" width="30.33203125" style="5" customWidth="1"/>
    <col min="266" max="512" width="11.77734375" style="5"/>
    <col min="513" max="513" width="18" style="5" customWidth="1"/>
    <col min="514" max="519" width="11.77734375" style="5"/>
    <col min="520" max="520" width="35" style="5" customWidth="1"/>
    <col min="521" max="521" width="30.33203125" style="5" customWidth="1"/>
    <col min="522" max="768" width="11.77734375" style="5"/>
    <col min="769" max="769" width="18" style="5" customWidth="1"/>
    <col min="770" max="775" width="11.77734375" style="5"/>
    <col min="776" max="776" width="35" style="5" customWidth="1"/>
    <col min="777" max="777" width="30.33203125" style="5" customWidth="1"/>
    <col min="778" max="1024" width="11.77734375" style="5"/>
    <col min="1025" max="1025" width="18" style="5" customWidth="1"/>
    <col min="1026" max="1031" width="11.77734375" style="5"/>
    <col min="1032" max="1032" width="35" style="5" customWidth="1"/>
    <col min="1033" max="1033" width="30.33203125" style="5" customWidth="1"/>
    <col min="1034" max="1280" width="11.77734375" style="5"/>
    <col min="1281" max="1281" width="18" style="5" customWidth="1"/>
    <col min="1282" max="1287" width="11.77734375" style="5"/>
    <col min="1288" max="1288" width="35" style="5" customWidth="1"/>
    <col min="1289" max="1289" width="30.33203125" style="5" customWidth="1"/>
    <col min="1290" max="1536" width="11.77734375" style="5"/>
    <col min="1537" max="1537" width="18" style="5" customWidth="1"/>
    <col min="1538" max="1543" width="11.77734375" style="5"/>
    <col min="1544" max="1544" width="35" style="5" customWidth="1"/>
    <col min="1545" max="1545" width="30.33203125" style="5" customWidth="1"/>
    <col min="1546" max="1792" width="11.77734375" style="5"/>
    <col min="1793" max="1793" width="18" style="5" customWidth="1"/>
    <col min="1794" max="1799" width="11.77734375" style="5"/>
    <col min="1800" max="1800" width="35" style="5" customWidth="1"/>
    <col min="1801" max="1801" width="30.33203125" style="5" customWidth="1"/>
    <col min="1802" max="2048" width="11.77734375" style="5"/>
    <col min="2049" max="2049" width="18" style="5" customWidth="1"/>
    <col min="2050" max="2055" width="11.77734375" style="5"/>
    <col min="2056" max="2056" width="35" style="5" customWidth="1"/>
    <col min="2057" max="2057" width="30.33203125" style="5" customWidth="1"/>
    <col min="2058" max="2304" width="11.77734375" style="5"/>
    <col min="2305" max="2305" width="18" style="5" customWidth="1"/>
    <col min="2306" max="2311" width="11.77734375" style="5"/>
    <col min="2312" max="2312" width="35" style="5" customWidth="1"/>
    <col min="2313" max="2313" width="30.33203125" style="5" customWidth="1"/>
    <col min="2314" max="2560" width="11.77734375" style="5"/>
    <col min="2561" max="2561" width="18" style="5" customWidth="1"/>
    <col min="2562" max="2567" width="11.77734375" style="5"/>
    <col min="2568" max="2568" width="35" style="5" customWidth="1"/>
    <col min="2569" max="2569" width="30.33203125" style="5" customWidth="1"/>
    <col min="2570" max="2816" width="11.77734375" style="5"/>
    <col min="2817" max="2817" width="18" style="5" customWidth="1"/>
    <col min="2818" max="2823" width="11.77734375" style="5"/>
    <col min="2824" max="2824" width="35" style="5" customWidth="1"/>
    <col min="2825" max="2825" width="30.33203125" style="5" customWidth="1"/>
    <col min="2826" max="3072" width="11.77734375" style="5"/>
    <col min="3073" max="3073" width="18" style="5" customWidth="1"/>
    <col min="3074" max="3079" width="11.77734375" style="5"/>
    <col min="3080" max="3080" width="35" style="5" customWidth="1"/>
    <col min="3081" max="3081" width="30.33203125" style="5" customWidth="1"/>
    <col min="3082" max="3328" width="11.77734375" style="5"/>
    <col min="3329" max="3329" width="18" style="5" customWidth="1"/>
    <col min="3330" max="3335" width="11.77734375" style="5"/>
    <col min="3336" max="3336" width="35" style="5" customWidth="1"/>
    <col min="3337" max="3337" width="30.33203125" style="5" customWidth="1"/>
    <col min="3338" max="3584" width="11.77734375" style="5"/>
    <col min="3585" max="3585" width="18" style="5" customWidth="1"/>
    <col min="3586" max="3591" width="11.77734375" style="5"/>
    <col min="3592" max="3592" width="35" style="5" customWidth="1"/>
    <col min="3593" max="3593" width="30.33203125" style="5" customWidth="1"/>
    <col min="3594" max="3840" width="11.77734375" style="5"/>
    <col min="3841" max="3841" width="18" style="5" customWidth="1"/>
    <col min="3842" max="3847" width="11.77734375" style="5"/>
    <col min="3848" max="3848" width="35" style="5" customWidth="1"/>
    <col min="3849" max="3849" width="30.33203125" style="5" customWidth="1"/>
    <col min="3850" max="4096" width="11.77734375" style="5"/>
    <col min="4097" max="4097" width="18" style="5" customWidth="1"/>
    <col min="4098" max="4103" width="11.77734375" style="5"/>
    <col min="4104" max="4104" width="35" style="5" customWidth="1"/>
    <col min="4105" max="4105" width="30.33203125" style="5" customWidth="1"/>
    <col min="4106" max="4352" width="11.77734375" style="5"/>
    <col min="4353" max="4353" width="18" style="5" customWidth="1"/>
    <col min="4354" max="4359" width="11.77734375" style="5"/>
    <col min="4360" max="4360" width="35" style="5" customWidth="1"/>
    <col min="4361" max="4361" width="30.33203125" style="5" customWidth="1"/>
    <col min="4362" max="4608" width="11.77734375" style="5"/>
    <col min="4609" max="4609" width="18" style="5" customWidth="1"/>
    <col min="4610" max="4615" width="11.77734375" style="5"/>
    <col min="4616" max="4616" width="35" style="5" customWidth="1"/>
    <col min="4617" max="4617" width="30.33203125" style="5" customWidth="1"/>
    <col min="4618" max="4864" width="11.77734375" style="5"/>
    <col min="4865" max="4865" width="18" style="5" customWidth="1"/>
    <col min="4866" max="4871" width="11.77734375" style="5"/>
    <col min="4872" max="4872" width="35" style="5" customWidth="1"/>
    <col min="4873" max="4873" width="30.33203125" style="5" customWidth="1"/>
    <col min="4874" max="5120" width="11.77734375" style="5"/>
    <col min="5121" max="5121" width="18" style="5" customWidth="1"/>
    <col min="5122" max="5127" width="11.77734375" style="5"/>
    <col min="5128" max="5128" width="35" style="5" customWidth="1"/>
    <col min="5129" max="5129" width="30.33203125" style="5" customWidth="1"/>
    <col min="5130" max="5376" width="11.77734375" style="5"/>
    <col min="5377" max="5377" width="18" style="5" customWidth="1"/>
    <col min="5378" max="5383" width="11.77734375" style="5"/>
    <col min="5384" max="5384" width="35" style="5" customWidth="1"/>
    <col min="5385" max="5385" width="30.33203125" style="5" customWidth="1"/>
    <col min="5386" max="5632" width="11.77734375" style="5"/>
    <col min="5633" max="5633" width="18" style="5" customWidth="1"/>
    <col min="5634" max="5639" width="11.77734375" style="5"/>
    <col min="5640" max="5640" width="35" style="5" customWidth="1"/>
    <col min="5641" max="5641" width="30.33203125" style="5" customWidth="1"/>
    <col min="5642" max="5888" width="11.77734375" style="5"/>
    <col min="5889" max="5889" width="18" style="5" customWidth="1"/>
    <col min="5890" max="5895" width="11.77734375" style="5"/>
    <col min="5896" max="5896" width="35" style="5" customWidth="1"/>
    <col min="5897" max="5897" width="30.33203125" style="5" customWidth="1"/>
    <col min="5898" max="6144" width="11.77734375" style="5"/>
    <col min="6145" max="6145" width="18" style="5" customWidth="1"/>
    <col min="6146" max="6151" width="11.77734375" style="5"/>
    <col min="6152" max="6152" width="35" style="5" customWidth="1"/>
    <col min="6153" max="6153" width="30.33203125" style="5" customWidth="1"/>
    <col min="6154" max="6400" width="11.77734375" style="5"/>
    <col min="6401" max="6401" width="18" style="5" customWidth="1"/>
    <col min="6402" max="6407" width="11.77734375" style="5"/>
    <col min="6408" max="6408" width="35" style="5" customWidth="1"/>
    <col min="6409" max="6409" width="30.33203125" style="5" customWidth="1"/>
    <col min="6410" max="6656" width="11.77734375" style="5"/>
    <col min="6657" max="6657" width="18" style="5" customWidth="1"/>
    <col min="6658" max="6663" width="11.77734375" style="5"/>
    <col min="6664" max="6664" width="35" style="5" customWidth="1"/>
    <col min="6665" max="6665" width="30.33203125" style="5" customWidth="1"/>
    <col min="6666" max="6912" width="11.77734375" style="5"/>
    <col min="6913" max="6913" width="18" style="5" customWidth="1"/>
    <col min="6914" max="6919" width="11.77734375" style="5"/>
    <col min="6920" max="6920" width="35" style="5" customWidth="1"/>
    <col min="6921" max="6921" width="30.33203125" style="5" customWidth="1"/>
    <col min="6922" max="7168" width="11.77734375" style="5"/>
    <col min="7169" max="7169" width="18" style="5" customWidth="1"/>
    <col min="7170" max="7175" width="11.77734375" style="5"/>
    <col min="7176" max="7176" width="35" style="5" customWidth="1"/>
    <col min="7177" max="7177" width="30.33203125" style="5" customWidth="1"/>
    <col min="7178" max="7424" width="11.77734375" style="5"/>
    <col min="7425" max="7425" width="18" style="5" customWidth="1"/>
    <col min="7426" max="7431" width="11.77734375" style="5"/>
    <col min="7432" max="7432" width="35" style="5" customWidth="1"/>
    <col min="7433" max="7433" width="30.33203125" style="5" customWidth="1"/>
    <col min="7434" max="7680" width="11.77734375" style="5"/>
    <col min="7681" max="7681" width="18" style="5" customWidth="1"/>
    <col min="7682" max="7687" width="11.77734375" style="5"/>
    <col min="7688" max="7688" width="35" style="5" customWidth="1"/>
    <col min="7689" max="7689" width="30.33203125" style="5" customWidth="1"/>
    <col min="7690" max="7936" width="11.77734375" style="5"/>
    <col min="7937" max="7937" width="18" style="5" customWidth="1"/>
    <col min="7938" max="7943" width="11.77734375" style="5"/>
    <col min="7944" max="7944" width="35" style="5" customWidth="1"/>
    <col min="7945" max="7945" width="30.33203125" style="5" customWidth="1"/>
    <col min="7946" max="8192" width="11.77734375" style="5"/>
    <col min="8193" max="8193" width="18" style="5" customWidth="1"/>
    <col min="8194" max="8199" width="11.77734375" style="5"/>
    <col min="8200" max="8200" width="35" style="5" customWidth="1"/>
    <col min="8201" max="8201" width="30.33203125" style="5" customWidth="1"/>
    <col min="8202" max="8448" width="11.77734375" style="5"/>
    <col min="8449" max="8449" width="18" style="5" customWidth="1"/>
    <col min="8450" max="8455" width="11.77734375" style="5"/>
    <col min="8456" max="8456" width="35" style="5" customWidth="1"/>
    <col min="8457" max="8457" width="30.33203125" style="5" customWidth="1"/>
    <col min="8458" max="8704" width="11.77734375" style="5"/>
    <col min="8705" max="8705" width="18" style="5" customWidth="1"/>
    <col min="8706" max="8711" width="11.77734375" style="5"/>
    <col min="8712" max="8712" width="35" style="5" customWidth="1"/>
    <col min="8713" max="8713" width="30.33203125" style="5" customWidth="1"/>
    <col min="8714" max="8960" width="11.77734375" style="5"/>
    <col min="8961" max="8961" width="18" style="5" customWidth="1"/>
    <col min="8962" max="8967" width="11.77734375" style="5"/>
    <col min="8968" max="8968" width="35" style="5" customWidth="1"/>
    <col min="8969" max="8969" width="30.33203125" style="5" customWidth="1"/>
    <col min="8970" max="9216" width="11.77734375" style="5"/>
    <col min="9217" max="9217" width="18" style="5" customWidth="1"/>
    <col min="9218" max="9223" width="11.77734375" style="5"/>
    <col min="9224" max="9224" width="35" style="5" customWidth="1"/>
    <col min="9225" max="9225" width="30.33203125" style="5" customWidth="1"/>
    <col min="9226" max="9472" width="11.77734375" style="5"/>
    <col min="9473" max="9473" width="18" style="5" customWidth="1"/>
    <col min="9474" max="9479" width="11.77734375" style="5"/>
    <col min="9480" max="9480" width="35" style="5" customWidth="1"/>
    <col min="9481" max="9481" width="30.33203125" style="5" customWidth="1"/>
    <col min="9482" max="9728" width="11.77734375" style="5"/>
    <col min="9729" max="9729" width="18" style="5" customWidth="1"/>
    <col min="9730" max="9735" width="11.77734375" style="5"/>
    <col min="9736" max="9736" width="35" style="5" customWidth="1"/>
    <col min="9737" max="9737" width="30.33203125" style="5" customWidth="1"/>
    <col min="9738" max="9984" width="11.77734375" style="5"/>
    <col min="9985" max="9985" width="18" style="5" customWidth="1"/>
    <col min="9986" max="9991" width="11.77734375" style="5"/>
    <col min="9992" max="9992" width="35" style="5" customWidth="1"/>
    <col min="9993" max="9993" width="30.33203125" style="5" customWidth="1"/>
    <col min="9994" max="10240" width="11.77734375" style="5"/>
    <col min="10241" max="10241" width="18" style="5" customWidth="1"/>
    <col min="10242" max="10247" width="11.77734375" style="5"/>
    <col min="10248" max="10248" width="35" style="5" customWidth="1"/>
    <col min="10249" max="10249" width="30.33203125" style="5" customWidth="1"/>
    <col min="10250" max="10496" width="11.77734375" style="5"/>
    <col min="10497" max="10497" width="18" style="5" customWidth="1"/>
    <col min="10498" max="10503" width="11.77734375" style="5"/>
    <col min="10504" max="10504" width="35" style="5" customWidth="1"/>
    <col min="10505" max="10505" width="30.33203125" style="5" customWidth="1"/>
    <col min="10506" max="10752" width="11.77734375" style="5"/>
    <col min="10753" max="10753" width="18" style="5" customWidth="1"/>
    <col min="10754" max="10759" width="11.77734375" style="5"/>
    <col min="10760" max="10760" width="35" style="5" customWidth="1"/>
    <col min="10761" max="10761" width="30.33203125" style="5" customWidth="1"/>
    <col min="10762" max="11008" width="11.77734375" style="5"/>
    <col min="11009" max="11009" width="18" style="5" customWidth="1"/>
    <col min="11010" max="11015" width="11.77734375" style="5"/>
    <col min="11016" max="11016" width="35" style="5" customWidth="1"/>
    <col min="11017" max="11017" width="30.33203125" style="5" customWidth="1"/>
    <col min="11018" max="11264" width="11.77734375" style="5"/>
    <col min="11265" max="11265" width="18" style="5" customWidth="1"/>
    <col min="11266" max="11271" width="11.77734375" style="5"/>
    <col min="11272" max="11272" width="35" style="5" customWidth="1"/>
    <col min="11273" max="11273" width="30.33203125" style="5" customWidth="1"/>
    <col min="11274" max="11520" width="11.77734375" style="5"/>
    <col min="11521" max="11521" width="18" style="5" customWidth="1"/>
    <col min="11522" max="11527" width="11.77734375" style="5"/>
    <col min="11528" max="11528" width="35" style="5" customWidth="1"/>
    <col min="11529" max="11529" width="30.33203125" style="5" customWidth="1"/>
    <col min="11530" max="11776" width="11.77734375" style="5"/>
    <col min="11777" max="11777" width="18" style="5" customWidth="1"/>
    <col min="11778" max="11783" width="11.77734375" style="5"/>
    <col min="11784" max="11784" width="35" style="5" customWidth="1"/>
    <col min="11785" max="11785" width="30.33203125" style="5" customWidth="1"/>
    <col min="11786" max="12032" width="11.77734375" style="5"/>
    <col min="12033" max="12033" width="18" style="5" customWidth="1"/>
    <col min="12034" max="12039" width="11.77734375" style="5"/>
    <col min="12040" max="12040" width="35" style="5" customWidth="1"/>
    <col min="12041" max="12041" width="30.33203125" style="5" customWidth="1"/>
    <col min="12042" max="12288" width="11.77734375" style="5"/>
    <col min="12289" max="12289" width="18" style="5" customWidth="1"/>
    <col min="12290" max="12295" width="11.77734375" style="5"/>
    <col min="12296" max="12296" width="35" style="5" customWidth="1"/>
    <col min="12297" max="12297" width="30.33203125" style="5" customWidth="1"/>
    <col min="12298" max="12544" width="11.77734375" style="5"/>
    <col min="12545" max="12545" width="18" style="5" customWidth="1"/>
    <col min="12546" max="12551" width="11.77734375" style="5"/>
    <col min="12552" max="12552" width="35" style="5" customWidth="1"/>
    <col min="12553" max="12553" width="30.33203125" style="5" customWidth="1"/>
    <col min="12554" max="12800" width="11.77734375" style="5"/>
    <col min="12801" max="12801" width="18" style="5" customWidth="1"/>
    <col min="12802" max="12807" width="11.77734375" style="5"/>
    <col min="12808" max="12808" width="35" style="5" customWidth="1"/>
    <col min="12809" max="12809" width="30.33203125" style="5" customWidth="1"/>
    <col min="12810" max="13056" width="11.77734375" style="5"/>
    <col min="13057" max="13057" width="18" style="5" customWidth="1"/>
    <col min="13058" max="13063" width="11.77734375" style="5"/>
    <col min="13064" max="13064" width="35" style="5" customWidth="1"/>
    <col min="13065" max="13065" width="30.33203125" style="5" customWidth="1"/>
    <col min="13066" max="13312" width="11.77734375" style="5"/>
    <col min="13313" max="13313" width="18" style="5" customWidth="1"/>
    <col min="13314" max="13319" width="11.77734375" style="5"/>
    <col min="13320" max="13320" width="35" style="5" customWidth="1"/>
    <col min="13321" max="13321" width="30.33203125" style="5" customWidth="1"/>
    <col min="13322" max="13568" width="11.77734375" style="5"/>
    <col min="13569" max="13569" width="18" style="5" customWidth="1"/>
    <col min="13570" max="13575" width="11.77734375" style="5"/>
    <col min="13576" max="13576" width="35" style="5" customWidth="1"/>
    <col min="13577" max="13577" width="30.33203125" style="5" customWidth="1"/>
    <col min="13578" max="13824" width="11.77734375" style="5"/>
    <col min="13825" max="13825" width="18" style="5" customWidth="1"/>
    <col min="13826" max="13831" width="11.77734375" style="5"/>
    <col min="13832" max="13832" width="35" style="5" customWidth="1"/>
    <col min="13833" max="13833" width="30.33203125" style="5" customWidth="1"/>
    <col min="13834" max="14080" width="11.77734375" style="5"/>
    <col min="14081" max="14081" width="18" style="5" customWidth="1"/>
    <col min="14082" max="14087" width="11.77734375" style="5"/>
    <col min="14088" max="14088" width="35" style="5" customWidth="1"/>
    <col min="14089" max="14089" width="30.33203125" style="5" customWidth="1"/>
    <col min="14090" max="14336" width="11.77734375" style="5"/>
    <col min="14337" max="14337" width="18" style="5" customWidth="1"/>
    <col min="14338" max="14343" width="11.77734375" style="5"/>
    <col min="14344" max="14344" width="35" style="5" customWidth="1"/>
    <col min="14345" max="14345" width="30.33203125" style="5" customWidth="1"/>
    <col min="14346" max="14592" width="11.77734375" style="5"/>
    <col min="14593" max="14593" width="18" style="5" customWidth="1"/>
    <col min="14594" max="14599" width="11.77734375" style="5"/>
    <col min="14600" max="14600" width="35" style="5" customWidth="1"/>
    <col min="14601" max="14601" width="30.33203125" style="5" customWidth="1"/>
    <col min="14602" max="14848" width="11.77734375" style="5"/>
    <col min="14849" max="14849" width="18" style="5" customWidth="1"/>
    <col min="14850" max="14855" width="11.77734375" style="5"/>
    <col min="14856" max="14856" width="35" style="5" customWidth="1"/>
    <col min="14857" max="14857" width="30.33203125" style="5" customWidth="1"/>
    <col min="14858" max="15104" width="11.77734375" style="5"/>
    <col min="15105" max="15105" width="18" style="5" customWidth="1"/>
    <col min="15106" max="15111" width="11.77734375" style="5"/>
    <col min="15112" max="15112" width="35" style="5" customWidth="1"/>
    <col min="15113" max="15113" width="30.33203125" style="5" customWidth="1"/>
    <col min="15114" max="15360" width="11.77734375" style="5"/>
    <col min="15361" max="15361" width="18" style="5" customWidth="1"/>
    <col min="15362" max="15367" width="11.77734375" style="5"/>
    <col min="15368" max="15368" width="35" style="5" customWidth="1"/>
    <col min="15369" max="15369" width="30.33203125" style="5" customWidth="1"/>
    <col min="15370" max="15616" width="11.77734375" style="5"/>
    <col min="15617" max="15617" width="18" style="5" customWidth="1"/>
    <col min="15618" max="15623" width="11.77734375" style="5"/>
    <col min="15624" max="15624" width="35" style="5" customWidth="1"/>
    <col min="15625" max="15625" width="30.33203125" style="5" customWidth="1"/>
    <col min="15626" max="15872" width="11.77734375" style="5"/>
    <col min="15873" max="15873" width="18" style="5" customWidth="1"/>
    <col min="15874" max="15879" width="11.77734375" style="5"/>
    <col min="15880" max="15880" width="35" style="5" customWidth="1"/>
    <col min="15881" max="15881" width="30.33203125" style="5" customWidth="1"/>
    <col min="15882" max="16128" width="11.77734375" style="5"/>
    <col min="16129" max="16129" width="18" style="5" customWidth="1"/>
    <col min="16130" max="16135" width="11.77734375" style="5"/>
    <col min="16136" max="16136" width="35" style="5" customWidth="1"/>
    <col min="16137" max="16137" width="30.33203125" style="5" customWidth="1"/>
    <col min="16138" max="16384" width="11.77734375" style="5"/>
  </cols>
  <sheetData>
    <row r="1" spans="1:1" s="15" customFormat="1" ht="21" x14ac:dyDescent="0.4">
      <c r="A1" s="14" t="s">
        <v>26</v>
      </c>
    </row>
    <row r="2" spans="1:1" s="15" customFormat="1" ht="21" x14ac:dyDescent="0.4">
      <c r="A2" s="14" t="s">
        <v>27</v>
      </c>
    </row>
    <row r="4" spans="1:1" x14ac:dyDescent="0.3">
      <c r="A4" s="16" t="s">
        <v>28</v>
      </c>
    </row>
    <row r="5" spans="1:1" x14ac:dyDescent="0.3">
      <c r="A5" s="5" t="s">
        <v>29</v>
      </c>
    </row>
    <row r="7" spans="1:1" x14ac:dyDescent="0.3">
      <c r="A7" s="16" t="s">
        <v>30</v>
      </c>
    </row>
    <row r="8" spans="1:1" x14ac:dyDescent="0.3">
      <c r="A8" s="5" t="s">
        <v>31</v>
      </c>
    </row>
    <row r="9" spans="1:1" x14ac:dyDescent="0.3">
      <c r="A9" s="5" t="s">
        <v>32</v>
      </c>
    </row>
    <row r="10" spans="1:1" x14ac:dyDescent="0.3">
      <c r="A10" s="5" t="s">
        <v>33</v>
      </c>
    </row>
    <row r="16" spans="1:1" x14ac:dyDescent="0.3">
      <c r="A16" s="16" t="s">
        <v>34</v>
      </c>
    </row>
    <row r="17" spans="1:8" x14ac:dyDescent="0.3">
      <c r="A17" s="16" t="s">
        <v>35</v>
      </c>
      <c r="B17" s="17">
        <v>0.67020000000000002</v>
      </c>
    </row>
    <row r="18" spans="1:8" x14ac:dyDescent="0.3">
      <c r="A18" s="16" t="s">
        <v>36</v>
      </c>
      <c r="B18" s="17">
        <v>0.7</v>
      </c>
    </row>
    <row r="19" spans="1:8" x14ac:dyDescent="0.3">
      <c r="A19" s="16" t="s">
        <v>37</v>
      </c>
      <c r="B19" s="17">
        <v>0.55000000000000004</v>
      </c>
    </row>
    <row r="20" spans="1:8" x14ac:dyDescent="0.3">
      <c r="A20" s="16" t="s">
        <v>38</v>
      </c>
      <c r="B20" s="17">
        <v>0.75</v>
      </c>
    </row>
    <row r="21" spans="1:8" x14ac:dyDescent="0.3">
      <c r="A21" s="16" t="s">
        <v>39</v>
      </c>
      <c r="B21" s="17">
        <v>0.84</v>
      </c>
    </row>
    <row r="22" spans="1:8" x14ac:dyDescent="0.3">
      <c r="A22" s="16" t="s">
        <v>40</v>
      </c>
      <c r="B22" s="17">
        <f>'[3]Winter 2022'!$K$7</f>
        <v>0.70383333333333331</v>
      </c>
    </row>
    <row r="23" spans="1:8" x14ac:dyDescent="0.3">
      <c r="A23" s="16" t="s">
        <v>41</v>
      </c>
      <c r="B23" s="17">
        <v>0.76219999999999999</v>
      </c>
    </row>
    <row r="24" spans="1:8" ht="16.2" thickBot="1" x14ac:dyDescent="0.35">
      <c r="A24" s="16" t="s">
        <v>42</v>
      </c>
      <c r="B24" s="17">
        <v>0.70599999999999996</v>
      </c>
    </row>
    <row r="25" spans="1:8" ht="16.8" thickTop="1" thickBot="1" x14ac:dyDescent="0.35">
      <c r="A25" s="18" t="s">
        <v>43</v>
      </c>
      <c r="B25" s="19">
        <f>AVERAGE(B17:B24)</f>
        <v>0.71027916666666657</v>
      </c>
    </row>
    <row r="26" spans="1:8" ht="166.95" customHeight="1" thickTop="1" x14ac:dyDescent="0.3">
      <c r="A26" s="2"/>
      <c r="B26" s="20"/>
    </row>
    <row r="27" spans="1:8" x14ac:dyDescent="0.3">
      <c r="A27" s="2"/>
      <c r="B27" s="20"/>
    </row>
    <row r="28" spans="1:8" x14ac:dyDescent="0.3">
      <c r="A28" s="2"/>
      <c r="B28" s="20"/>
    </row>
    <row r="29" spans="1:8" ht="218.4" x14ac:dyDescent="0.3">
      <c r="B29" s="20"/>
      <c r="H29" s="55" t="s">
        <v>241</v>
      </c>
    </row>
    <row r="30" spans="1:8" ht="140.4" x14ac:dyDescent="0.3">
      <c r="H30" s="55" t="s">
        <v>242</v>
      </c>
    </row>
    <row r="31" spans="1:8" ht="124.8" x14ac:dyDescent="0.3">
      <c r="H31" s="55" t="s">
        <v>243</v>
      </c>
    </row>
    <row r="32" spans="1:8" ht="409.6" x14ac:dyDescent="0.3">
      <c r="H32" s="55" t="s">
        <v>244</v>
      </c>
    </row>
    <row r="33" spans="1:8" ht="58.95" customHeight="1" x14ac:dyDescent="0.3">
      <c r="H33" s="55" t="s">
        <v>245</v>
      </c>
    </row>
    <row r="34" spans="1:8" hidden="1" x14ac:dyDescent="0.3"/>
    <row r="35" spans="1:8" hidden="1" x14ac:dyDescent="0.3"/>
    <row r="36" spans="1:8" hidden="1" x14ac:dyDescent="0.3"/>
    <row r="37" spans="1:8" hidden="1" x14ac:dyDescent="0.3"/>
    <row r="38" spans="1:8" hidden="1" x14ac:dyDescent="0.3"/>
    <row r="39" spans="1:8" hidden="1" x14ac:dyDescent="0.3"/>
    <row r="40" spans="1:8" hidden="1" x14ac:dyDescent="0.3"/>
    <row r="43" spans="1:8" x14ac:dyDescent="0.3">
      <c r="A43" s="16" t="s">
        <v>7</v>
      </c>
    </row>
    <row r="44" spans="1:8" x14ac:dyDescent="0.3">
      <c r="A44" s="16"/>
    </row>
    <row r="45" spans="1:8" x14ac:dyDescent="0.3">
      <c r="A45" s="21"/>
    </row>
    <row r="46" spans="1:8" x14ac:dyDescent="0.3">
      <c r="A46" s="16" t="s">
        <v>8</v>
      </c>
    </row>
  </sheetData>
  <pageMargins left="0.7" right="0.7" top="0.75" bottom="0.75" header="0.3" footer="0.3"/>
  <pageSetup scale="58"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E3A6E-9FB4-4EDB-8701-4FEF0F3BDC0D}">
  <dimension ref="A1:I43"/>
  <sheetViews>
    <sheetView view="pageBreakPreview" zoomScale="110" zoomScaleNormal="100" zoomScaleSheetLayoutView="110" workbookViewId="0">
      <selection activeCell="A11" sqref="A11:H11"/>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101</v>
      </c>
    </row>
    <row r="2" spans="1:9" s="31" customFormat="1" ht="21" x14ac:dyDescent="0.3">
      <c r="A2" s="30" t="s">
        <v>27</v>
      </c>
    </row>
    <row r="4" spans="1:9" x14ac:dyDescent="0.3">
      <c r="A4" s="32" t="s">
        <v>44</v>
      </c>
    </row>
    <row r="5" spans="1:9" x14ac:dyDescent="0.3">
      <c r="A5" s="13" t="s">
        <v>108</v>
      </c>
    </row>
    <row r="7" spans="1:9" x14ac:dyDescent="0.3">
      <c r="A7" s="32" t="s">
        <v>45</v>
      </c>
    </row>
    <row r="8" spans="1:9" x14ac:dyDescent="0.3">
      <c r="A8" s="13" t="s">
        <v>109</v>
      </c>
    </row>
    <row r="10" spans="1:9" x14ac:dyDescent="0.3">
      <c r="A10" s="32" t="s">
        <v>46</v>
      </c>
    </row>
    <row r="11" spans="1:9" ht="36.6" customHeight="1" x14ac:dyDescent="0.3">
      <c r="A11" s="61" t="s">
        <v>110</v>
      </c>
      <c r="B11" s="61"/>
      <c r="C11" s="61"/>
      <c r="D11" s="61"/>
      <c r="E11" s="61"/>
      <c r="F11" s="61"/>
      <c r="G11" s="61"/>
      <c r="H11" s="61"/>
      <c r="I11" s="22"/>
    </row>
    <row r="13" spans="1:9" x14ac:dyDescent="0.3">
      <c r="A13" s="32" t="s">
        <v>34</v>
      </c>
    </row>
    <row r="14" spans="1:9" ht="31.2" x14ac:dyDescent="0.3">
      <c r="A14" s="32" t="s">
        <v>35</v>
      </c>
      <c r="B14" s="12" t="s">
        <v>58</v>
      </c>
      <c r="C14" s="33" t="s">
        <v>80</v>
      </c>
    </row>
    <row r="15" spans="1:9" ht="46.8" x14ac:dyDescent="0.3">
      <c r="A15" s="32" t="s">
        <v>36</v>
      </c>
      <c r="B15" s="12" t="s">
        <v>58</v>
      </c>
      <c r="C15" s="33" t="s">
        <v>63</v>
      </c>
    </row>
    <row r="16" spans="1:9" ht="31.2" x14ac:dyDescent="0.3">
      <c r="A16" s="32" t="s">
        <v>37</v>
      </c>
      <c r="B16" s="12" t="s">
        <v>58</v>
      </c>
      <c r="C16" s="33" t="s">
        <v>81</v>
      </c>
    </row>
    <row r="17" spans="1:3" x14ac:dyDescent="0.3">
      <c r="A17" s="32" t="s">
        <v>38</v>
      </c>
      <c r="B17" s="12">
        <v>0.86399999999999999</v>
      </c>
      <c r="C17" s="33"/>
    </row>
    <row r="18" spans="1:3" ht="31.2" x14ac:dyDescent="0.3">
      <c r="A18" s="16" t="s">
        <v>39</v>
      </c>
      <c r="B18" s="12" t="s">
        <v>58</v>
      </c>
      <c r="C18" s="33" t="s">
        <v>82</v>
      </c>
    </row>
    <row r="19" spans="1:3" ht="46.8" x14ac:dyDescent="0.3">
      <c r="A19" s="32" t="s">
        <v>40</v>
      </c>
      <c r="B19" s="12" t="s">
        <v>58</v>
      </c>
      <c r="C19" s="33" t="s">
        <v>88</v>
      </c>
    </row>
    <row r="20" spans="1:3" ht="31.2" x14ac:dyDescent="0.3">
      <c r="A20" s="32" t="s">
        <v>41</v>
      </c>
      <c r="B20" s="12" t="s">
        <v>58</v>
      </c>
      <c r="C20" s="33" t="s">
        <v>83</v>
      </c>
    </row>
    <row r="21" spans="1:3" ht="16.2" thickBot="1" x14ac:dyDescent="0.35">
      <c r="A21" s="32" t="s">
        <v>42</v>
      </c>
      <c r="B21" s="12">
        <v>0.73519999999999996</v>
      </c>
      <c r="C21" s="33"/>
    </row>
    <row r="22" spans="1:3" ht="16.8" thickTop="1" thickBot="1" x14ac:dyDescent="0.35">
      <c r="A22" s="18" t="s">
        <v>43</v>
      </c>
      <c r="B22" s="19">
        <f>AVERAGE(B17,B21)</f>
        <v>0.79959999999999998</v>
      </c>
    </row>
    <row r="23" spans="1:3" ht="16.2" thickTop="1" x14ac:dyDescent="0.3">
      <c r="A23" s="10"/>
      <c r="B23" s="34"/>
    </row>
    <row r="24" spans="1:3" x14ac:dyDescent="0.3">
      <c r="A24" s="10"/>
      <c r="B24" s="34"/>
    </row>
    <row r="25" spans="1:3" x14ac:dyDescent="0.3">
      <c r="B25" s="34"/>
    </row>
    <row r="39" spans="1:1" x14ac:dyDescent="0.3">
      <c r="A39" s="16" t="s">
        <v>7</v>
      </c>
    </row>
    <row r="40" spans="1:1" x14ac:dyDescent="0.3">
      <c r="A40" s="16"/>
    </row>
    <row r="41" spans="1:1" x14ac:dyDescent="0.3">
      <c r="A41" s="21"/>
    </row>
    <row r="42" spans="1:1" x14ac:dyDescent="0.3">
      <c r="A42" s="16" t="s">
        <v>8</v>
      </c>
    </row>
    <row r="43" spans="1:1" x14ac:dyDescent="0.3">
      <c r="A43" s="5"/>
    </row>
  </sheetData>
  <mergeCells count="1">
    <mergeCell ref="A11:H11"/>
  </mergeCells>
  <pageMargins left="0.7" right="0.7" top="0.75" bottom="0.75" header="0.3" footer="0.3"/>
  <pageSetup scale="5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5914-5B94-4685-924D-8BC221CCD0B0}">
  <dimension ref="A1:I43"/>
  <sheetViews>
    <sheetView view="pageBreakPreview" zoomScale="110" zoomScaleNormal="100" zoomScaleSheetLayoutView="110" workbookViewId="0">
      <selection activeCell="A11" sqref="A11:H11"/>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101</v>
      </c>
    </row>
    <row r="2" spans="1:9" s="31" customFormat="1" ht="21" x14ac:dyDescent="0.3">
      <c r="A2" s="30" t="s">
        <v>27</v>
      </c>
    </row>
    <row r="4" spans="1:9" x14ac:dyDescent="0.3">
      <c r="A4" s="32" t="s">
        <v>44</v>
      </c>
    </row>
    <row r="5" spans="1:9" x14ac:dyDescent="0.3">
      <c r="A5" s="13" t="s">
        <v>111</v>
      </c>
    </row>
    <row r="7" spans="1:9" x14ac:dyDescent="0.3">
      <c r="A7" s="32" t="s">
        <v>45</v>
      </c>
    </row>
    <row r="8" spans="1:9" x14ac:dyDescent="0.3">
      <c r="A8" s="13" t="s">
        <v>112</v>
      </c>
    </row>
    <row r="10" spans="1:9" x14ac:dyDescent="0.3">
      <c r="A10" s="32" t="s">
        <v>46</v>
      </c>
    </row>
    <row r="11" spans="1:9" ht="36.6" customHeight="1" x14ac:dyDescent="0.3">
      <c r="A11" s="61" t="s">
        <v>113</v>
      </c>
      <c r="B11" s="61"/>
      <c r="C11" s="61"/>
      <c r="D11" s="61"/>
      <c r="E11" s="61"/>
      <c r="F11" s="61"/>
      <c r="G11" s="61"/>
      <c r="H11" s="61"/>
      <c r="I11" s="22"/>
    </row>
    <row r="13" spans="1:9" x14ac:dyDescent="0.3">
      <c r="A13" s="32" t="s">
        <v>34</v>
      </c>
    </row>
    <row r="14" spans="1:9" x14ac:dyDescent="0.3">
      <c r="A14" s="32" t="s">
        <v>35</v>
      </c>
      <c r="B14" s="12">
        <v>0.78500000000000003</v>
      </c>
      <c r="C14" s="33"/>
    </row>
    <row r="15" spans="1:9" ht="46.8" x14ac:dyDescent="0.3">
      <c r="A15" s="32" t="s">
        <v>36</v>
      </c>
      <c r="B15" s="12" t="s">
        <v>58</v>
      </c>
      <c r="C15" s="33" t="s">
        <v>63</v>
      </c>
    </row>
    <row r="16" spans="1:9" x14ac:dyDescent="0.3">
      <c r="A16" s="32" t="s">
        <v>37</v>
      </c>
      <c r="B16" s="12">
        <v>0.76959999999999995</v>
      </c>
      <c r="C16" s="33"/>
    </row>
    <row r="17" spans="1:3" ht="46.8" x14ac:dyDescent="0.3">
      <c r="A17" s="32" t="s">
        <v>38</v>
      </c>
      <c r="B17" s="12" t="s">
        <v>58</v>
      </c>
      <c r="C17" s="33" t="s">
        <v>87</v>
      </c>
    </row>
    <row r="18" spans="1:3" x14ac:dyDescent="0.3">
      <c r="A18" s="16" t="s">
        <v>39</v>
      </c>
      <c r="B18" s="17">
        <f>'[3]Fall 2021'!$J$18</f>
        <v>0.79</v>
      </c>
      <c r="C18" s="33"/>
    </row>
    <row r="19" spans="1:3" ht="46.8" x14ac:dyDescent="0.3">
      <c r="A19" s="32" t="s">
        <v>40</v>
      </c>
      <c r="B19" s="12" t="s">
        <v>58</v>
      </c>
      <c r="C19" s="33" t="s">
        <v>88</v>
      </c>
    </row>
    <row r="20" spans="1:3" x14ac:dyDescent="0.3">
      <c r="A20" s="32" t="s">
        <v>41</v>
      </c>
      <c r="B20" s="12">
        <v>0.72</v>
      </c>
      <c r="C20" s="33"/>
    </row>
    <row r="21" spans="1:3" ht="47.4" thickBot="1" x14ac:dyDescent="0.35">
      <c r="A21" s="32" t="s">
        <v>42</v>
      </c>
      <c r="B21" s="12" t="s">
        <v>58</v>
      </c>
      <c r="C21" s="33" t="s">
        <v>89</v>
      </c>
    </row>
    <row r="22" spans="1:3" ht="16.8" thickTop="1" thickBot="1" x14ac:dyDescent="0.35">
      <c r="A22" s="18" t="s">
        <v>43</v>
      </c>
      <c r="B22" s="19">
        <f>AVERAGE(B14,B16,B18,B20)</f>
        <v>0.76614999999999989</v>
      </c>
    </row>
    <row r="23" spans="1:3" ht="16.2" thickTop="1" x14ac:dyDescent="0.3">
      <c r="A23" s="10"/>
      <c r="B23" s="34"/>
    </row>
    <row r="24" spans="1:3" x14ac:dyDescent="0.3">
      <c r="A24" s="10"/>
      <c r="B24" s="34"/>
    </row>
    <row r="25" spans="1:3" x14ac:dyDescent="0.3">
      <c r="B25" s="34"/>
    </row>
    <row r="39" spans="1:1" x14ac:dyDescent="0.3">
      <c r="A39" s="16" t="s">
        <v>7</v>
      </c>
    </row>
    <row r="40" spans="1:1" x14ac:dyDescent="0.3">
      <c r="A40" s="16"/>
    </row>
    <row r="41" spans="1:1" x14ac:dyDescent="0.3">
      <c r="A41" s="21"/>
    </row>
    <row r="42" spans="1:1" x14ac:dyDescent="0.3">
      <c r="A42" s="16" t="s">
        <v>8</v>
      </c>
    </row>
    <row r="43" spans="1:1" x14ac:dyDescent="0.3">
      <c r="A43" s="5"/>
    </row>
  </sheetData>
  <mergeCells count="1">
    <mergeCell ref="A11:H11"/>
  </mergeCells>
  <pageMargins left="0.7" right="0.7" top="0.75" bottom="0.75" header="0.3" footer="0.3"/>
  <pageSetup scale="5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A2491-D6CE-436C-B757-91D7718B95D2}">
  <dimension ref="A1:I43"/>
  <sheetViews>
    <sheetView view="pageBreakPreview" zoomScale="110" zoomScaleNormal="100" zoomScaleSheetLayoutView="110" workbookViewId="0">
      <selection activeCell="A11" sqref="A11:H11"/>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101</v>
      </c>
    </row>
    <row r="2" spans="1:9" s="31" customFormat="1" ht="21" x14ac:dyDescent="0.3">
      <c r="A2" s="30" t="s">
        <v>27</v>
      </c>
    </row>
    <row r="4" spans="1:9" x14ac:dyDescent="0.3">
      <c r="A4" s="32" t="s">
        <v>44</v>
      </c>
    </row>
    <row r="5" spans="1:9" x14ac:dyDescent="0.3">
      <c r="A5" s="13" t="s">
        <v>114</v>
      </c>
    </row>
    <row r="7" spans="1:9" x14ac:dyDescent="0.3">
      <c r="A7" s="32" t="s">
        <v>45</v>
      </c>
    </row>
    <row r="8" spans="1:9" x14ac:dyDescent="0.3">
      <c r="A8" s="13" t="s">
        <v>115</v>
      </c>
    </row>
    <row r="10" spans="1:9" x14ac:dyDescent="0.3">
      <c r="A10" s="32" t="s">
        <v>46</v>
      </c>
    </row>
    <row r="11" spans="1:9" ht="36.6" customHeight="1" x14ac:dyDescent="0.3">
      <c r="A11" s="61" t="s">
        <v>116</v>
      </c>
      <c r="B11" s="61"/>
      <c r="C11" s="61"/>
      <c r="D11" s="61"/>
      <c r="E11" s="61"/>
      <c r="F11" s="61"/>
      <c r="G11" s="61"/>
      <c r="H11" s="61"/>
      <c r="I11" s="22"/>
    </row>
    <row r="13" spans="1:9" x14ac:dyDescent="0.3">
      <c r="A13" s="32" t="s">
        <v>34</v>
      </c>
    </row>
    <row r="14" spans="1:9" ht="31.2" x14ac:dyDescent="0.3">
      <c r="A14" s="32" t="s">
        <v>35</v>
      </c>
      <c r="B14" s="12" t="s">
        <v>58</v>
      </c>
      <c r="C14" s="33" t="s">
        <v>80</v>
      </c>
    </row>
    <row r="15" spans="1:9" x14ac:dyDescent="0.3">
      <c r="A15" s="32" t="s">
        <v>36</v>
      </c>
      <c r="B15" s="12">
        <v>0.79900000000000004</v>
      </c>
      <c r="C15" s="33"/>
    </row>
    <row r="16" spans="1:9" ht="31.2" x14ac:dyDescent="0.3">
      <c r="A16" s="32" t="s">
        <v>37</v>
      </c>
      <c r="B16" s="12" t="s">
        <v>58</v>
      </c>
      <c r="C16" s="33" t="s">
        <v>81</v>
      </c>
    </row>
    <row r="17" spans="1:3" x14ac:dyDescent="0.3">
      <c r="A17" s="32" t="s">
        <v>38</v>
      </c>
      <c r="B17" s="12">
        <v>0.74450000000000005</v>
      </c>
      <c r="C17" s="33"/>
    </row>
    <row r="18" spans="1:3" ht="31.2" x14ac:dyDescent="0.3">
      <c r="A18" s="16" t="s">
        <v>39</v>
      </c>
      <c r="B18" s="12" t="s">
        <v>58</v>
      </c>
      <c r="C18" s="33" t="s">
        <v>82</v>
      </c>
    </row>
    <row r="19" spans="1:3" x14ac:dyDescent="0.3">
      <c r="A19" s="16" t="s">
        <v>40</v>
      </c>
      <c r="B19" s="17">
        <f>'[3]Winter 2022'!$J$32</f>
        <v>0.80500000000000005</v>
      </c>
      <c r="C19" s="33"/>
    </row>
    <row r="20" spans="1:3" x14ac:dyDescent="0.3">
      <c r="A20" s="16" t="s">
        <v>41</v>
      </c>
      <c r="B20" s="17">
        <v>0.65</v>
      </c>
      <c r="C20" s="33"/>
    </row>
    <row r="21" spans="1:3" ht="16.2" thickBot="1" x14ac:dyDescent="0.35">
      <c r="A21" s="16" t="s">
        <v>42</v>
      </c>
      <c r="B21" s="17">
        <v>0.75</v>
      </c>
      <c r="C21" s="33"/>
    </row>
    <row r="22" spans="1:3" ht="16.8" thickTop="1" thickBot="1" x14ac:dyDescent="0.35">
      <c r="A22" s="18" t="s">
        <v>43</v>
      </c>
      <c r="B22" s="19">
        <f>AVERAGE(B15,B17,B19,B20,B21)</f>
        <v>0.74970000000000003</v>
      </c>
    </row>
    <row r="23" spans="1:3" ht="16.2" thickTop="1" x14ac:dyDescent="0.3">
      <c r="A23" s="10"/>
      <c r="B23" s="34"/>
    </row>
    <row r="24" spans="1:3" x14ac:dyDescent="0.3">
      <c r="A24" s="10"/>
      <c r="B24" s="34"/>
    </row>
    <row r="25" spans="1:3" x14ac:dyDescent="0.3">
      <c r="B25" s="34"/>
    </row>
    <row r="39" spans="1:1" x14ac:dyDescent="0.3">
      <c r="A39" s="16" t="s">
        <v>7</v>
      </c>
    </row>
    <row r="40" spans="1:1" x14ac:dyDescent="0.3">
      <c r="A40" s="16"/>
    </row>
    <row r="41" spans="1:1" x14ac:dyDescent="0.3">
      <c r="A41" s="21"/>
    </row>
    <row r="42" spans="1:1" x14ac:dyDescent="0.3">
      <c r="A42" s="16" t="s">
        <v>8</v>
      </c>
    </row>
    <row r="43" spans="1:1" x14ac:dyDescent="0.3">
      <c r="A43" s="5"/>
    </row>
  </sheetData>
  <mergeCells count="1">
    <mergeCell ref="A11:H11"/>
  </mergeCells>
  <pageMargins left="0.7" right="0.7" top="0.75" bottom="0.75" header="0.3" footer="0.3"/>
  <pageSetup scale="58"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52D58-4985-4050-AF10-69FC174DE7B9}">
  <dimension ref="A1:I42"/>
  <sheetViews>
    <sheetView view="pageBreakPreview" zoomScaleNormal="100" zoomScaleSheetLayoutView="100" workbookViewId="0">
      <selection activeCell="A11" sqref="A11:H11"/>
    </sheetView>
  </sheetViews>
  <sheetFormatPr defaultColWidth="11.77734375" defaultRowHeight="15.6" x14ac:dyDescent="0.3"/>
  <cols>
    <col min="1" max="1" width="15.77734375" style="13" customWidth="1"/>
    <col min="2" max="2" width="11.77734375" style="13"/>
    <col min="3" max="3" width="26.77734375" style="13" customWidth="1"/>
    <col min="4" max="7" width="11.77734375" style="13"/>
    <col min="8" max="8" width="48.88671875" style="13" customWidth="1"/>
    <col min="9" max="9" width="30.33203125" style="13" customWidth="1"/>
    <col min="10" max="256" width="11.77734375" style="13"/>
    <col min="257" max="257" width="15.77734375" style="13" customWidth="1"/>
    <col min="258" max="258" width="11.77734375" style="13"/>
    <col min="259" max="259" width="26.77734375" style="13" customWidth="1"/>
    <col min="260" max="263" width="11.77734375" style="13"/>
    <col min="264" max="264" width="48.88671875" style="13" customWidth="1"/>
    <col min="265" max="265" width="30.33203125" style="13" customWidth="1"/>
    <col min="266" max="512" width="11.77734375" style="13"/>
    <col min="513" max="513" width="15.77734375" style="13" customWidth="1"/>
    <col min="514" max="514" width="11.77734375" style="13"/>
    <col min="515" max="515" width="26.77734375" style="13" customWidth="1"/>
    <col min="516" max="519" width="11.77734375" style="13"/>
    <col min="520" max="520" width="48.88671875" style="13" customWidth="1"/>
    <col min="521" max="521" width="30.33203125" style="13" customWidth="1"/>
    <col min="522" max="768" width="11.77734375" style="13"/>
    <col min="769" max="769" width="15.77734375" style="13" customWidth="1"/>
    <col min="770" max="770" width="11.77734375" style="13"/>
    <col min="771" max="771" width="26.77734375" style="13" customWidth="1"/>
    <col min="772" max="775" width="11.77734375" style="13"/>
    <col min="776" max="776" width="48.88671875" style="13" customWidth="1"/>
    <col min="777" max="777" width="30.33203125" style="13" customWidth="1"/>
    <col min="778" max="1024" width="11.77734375" style="13"/>
    <col min="1025" max="1025" width="15.77734375" style="13" customWidth="1"/>
    <col min="1026" max="1026" width="11.77734375" style="13"/>
    <col min="1027" max="1027" width="26.77734375" style="13" customWidth="1"/>
    <col min="1028" max="1031" width="11.77734375" style="13"/>
    <col min="1032" max="1032" width="48.88671875" style="13" customWidth="1"/>
    <col min="1033" max="1033" width="30.33203125" style="13" customWidth="1"/>
    <col min="1034" max="1280" width="11.77734375" style="13"/>
    <col min="1281" max="1281" width="15.77734375" style="13" customWidth="1"/>
    <col min="1282" max="1282" width="11.77734375" style="13"/>
    <col min="1283" max="1283" width="26.77734375" style="13" customWidth="1"/>
    <col min="1284" max="1287" width="11.77734375" style="13"/>
    <col min="1288" max="1288" width="48.88671875" style="13" customWidth="1"/>
    <col min="1289" max="1289" width="30.33203125" style="13" customWidth="1"/>
    <col min="1290" max="1536" width="11.77734375" style="13"/>
    <col min="1537" max="1537" width="15.77734375" style="13" customWidth="1"/>
    <col min="1538" max="1538" width="11.77734375" style="13"/>
    <col min="1539" max="1539" width="26.77734375" style="13" customWidth="1"/>
    <col min="1540" max="1543" width="11.77734375" style="13"/>
    <col min="1544" max="1544" width="48.88671875" style="13" customWidth="1"/>
    <col min="1545" max="1545" width="30.33203125" style="13" customWidth="1"/>
    <col min="1546" max="1792" width="11.77734375" style="13"/>
    <col min="1793" max="1793" width="15.77734375" style="13" customWidth="1"/>
    <col min="1794" max="1794" width="11.77734375" style="13"/>
    <col min="1795" max="1795" width="26.77734375" style="13" customWidth="1"/>
    <col min="1796" max="1799" width="11.77734375" style="13"/>
    <col min="1800" max="1800" width="48.88671875" style="13" customWidth="1"/>
    <col min="1801" max="1801" width="30.33203125" style="13" customWidth="1"/>
    <col min="1802" max="2048" width="11.77734375" style="13"/>
    <col min="2049" max="2049" width="15.77734375" style="13" customWidth="1"/>
    <col min="2050" max="2050" width="11.77734375" style="13"/>
    <col min="2051" max="2051" width="26.77734375" style="13" customWidth="1"/>
    <col min="2052" max="2055" width="11.77734375" style="13"/>
    <col min="2056" max="2056" width="48.88671875" style="13" customWidth="1"/>
    <col min="2057" max="2057" width="30.33203125" style="13" customWidth="1"/>
    <col min="2058" max="2304" width="11.77734375" style="13"/>
    <col min="2305" max="2305" width="15.77734375" style="13" customWidth="1"/>
    <col min="2306" max="2306" width="11.77734375" style="13"/>
    <col min="2307" max="2307" width="26.77734375" style="13" customWidth="1"/>
    <col min="2308" max="2311" width="11.77734375" style="13"/>
    <col min="2312" max="2312" width="48.88671875" style="13" customWidth="1"/>
    <col min="2313" max="2313" width="30.33203125" style="13" customWidth="1"/>
    <col min="2314" max="2560" width="11.77734375" style="13"/>
    <col min="2561" max="2561" width="15.77734375" style="13" customWidth="1"/>
    <col min="2562" max="2562" width="11.77734375" style="13"/>
    <col min="2563" max="2563" width="26.77734375" style="13" customWidth="1"/>
    <col min="2564" max="2567" width="11.77734375" style="13"/>
    <col min="2568" max="2568" width="48.88671875" style="13" customWidth="1"/>
    <col min="2569" max="2569" width="30.33203125" style="13" customWidth="1"/>
    <col min="2570" max="2816" width="11.77734375" style="13"/>
    <col min="2817" max="2817" width="15.77734375" style="13" customWidth="1"/>
    <col min="2818" max="2818" width="11.77734375" style="13"/>
    <col min="2819" max="2819" width="26.77734375" style="13" customWidth="1"/>
    <col min="2820" max="2823" width="11.77734375" style="13"/>
    <col min="2824" max="2824" width="48.88671875" style="13" customWidth="1"/>
    <col min="2825" max="2825" width="30.33203125" style="13" customWidth="1"/>
    <col min="2826" max="3072" width="11.77734375" style="13"/>
    <col min="3073" max="3073" width="15.77734375" style="13" customWidth="1"/>
    <col min="3074" max="3074" width="11.77734375" style="13"/>
    <col min="3075" max="3075" width="26.77734375" style="13" customWidth="1"/>
    <col min="3076" max="3079" width="11.77734375" style="13"/>
    <col min="3080" max="3080" width="48.88671875" style="13" customWidth="1"/>
    <col min="3081" max="3081" width="30.33203125" style="13" customWidth="1"/>
    <col min="3082" max="3328" width="11.77734375" style="13"/>
    <col min="3329" max="3329" width="15.77734375" style="13" customWidth="1"/>
    <col min="3330" max="3330" width="11.77734375" style="13"/>
    <col min="3331" max="3331" width="26.77734375" style="13" customWidth="1"/>
    <col min="3332" max="3335" width="11.77734375" style="13"/>
    <col min="3336" max="3336" width="48.88671875" style="13" customWidth="1"/>
    <col min="3337" max="3337" width="30.33203125" style="13" customWidth="1"/>
    <col min="3338" max="3584" width="11.77734375" style="13"/>
    <col min="3585" max="3585" width="15.77734375" style="13" customWidth="1"/>
    <col min="3586" max="3586" width="11.77734375" style="13"/>
    <col min="3587" max="3587" width="26.77734375" style="13" customWidth="1"/>
    <col min="3588" max="3591" width="11.77734375" style="13"/>
    <col min="3592" max="3592" width="48.88671875" style="13" customWidth="1"/>
    <col min="3593" max="3593" width="30.33203125" style="13" customWidth="1"/>
    <col min="3594" max="3840" width="11.77734375" style="13"/>
    <col min="3841" max="3841" width="15.77734375" style="13" customWidth="1"/>
    <col min="3842" max="3842" width="11.77734375" style="13"/>
    <col min="3843" max="3843" width="26.77734375" style="13" customWidth="1"/>
    <col min="3844" max="3847" width="11.77734375" style="13"/>
    <col min="3848" max="3848" width="48.88671875" style="13" customWidth="1"/>
    <col min="3849" max="3849" width="30.33203125" style="13" customWidth="1"/>
    <col min="3850" max="4096" width="11.77734375" style="13"/>
    <col min="4097" max="4097" width="15.77734375" style="13" customWidth="1"/>
    <col min="4098" max="4098" width="11.77734375" style="13"/>
    <col min="4099" max="4099" width="26.77734375" style="13" customWidth="1"/>
    <col min="4100" max="4103" width="11.77734375" style="13"/>
    <col min="4104" max="4104" width="48.88671875" style="13" customWidth="1"/>
    <col min="4105" max="4105" width="30.33203125" style="13" customWidth="1"/>
    <col min="4106" max="4352" width="11.77734375" style="13"/>
    <col min="4353" max="4353" width="15.77734375" style="13" customWidth="1"/>
    <col min="4354" max="4354" width="11.77734375" style="13"/>
    <col min="4355" max="4355" width="26.77734375" style="13" customWidth="1"/>
    <col min="4356" max="4359" width="11.77734375" style="13"/>
    <col min="4360" max="4360" width="48.88671875" style="13" customWidth="1"/>
    <col min="4361" max="4361" width="30.33203125" style="13" customWidth="1"/>
    <col min="4362" max="4608" width="11.77734375" style="13"/>
    <col min="4609" max="4609" width="15.77734375" style="13" customWidth="1"/>
    <col min="4610" max="4610" width="11.77734375" style="13"/>
    <col min="4611" max="4611" width="26.77734375" style="13" customWidth="1"/>
    <col min="4612" max="4615" width="11.77734375" style="13"/>
    <col min="4616" max="4616" width="48.88671875" style="13" customWidth="1"/>
    <col min="4617" max="4617" width="30.33203125" style="13" customWidth="1"/>
    <col min="4618" max="4864" width="11.77734375" style="13"/>
    <col min="4865" max="4865" width="15.77734375" style="13" customWidth="1"/>
    <col min="4866" max="4866" width="11.77734375" style="13"/>
    <col min="4867" max="4867" width="26.77734375" style="13" customWidth="1"/>
    <col min="4868" max="4871" width="11.77734375" style="13"/>
    <col min="4872" max="4872" width="48.88671875" style="13" customWidth="1"/>
    <col min="4873" max="4873" width="30.33203125" style="13" customWidth="1"/>
    <col min="4874" max="5120" width="11.77734375" style="13"/>
    <col min="5121" max="5121" width="15.77734375" style="13" customWidth="1"/>
    <col min="5122" max="5122" width="11.77734375" style="13"/>
    <col min="5123" max="5123" width="26.77734375" style="13" customWidth="1"/>
    <col min="5124" max="5127" width="11.77734375" style="13"/>
    <col min="5128" max="5128" width="48.88671875" style="13" customWidth="1"/>
    <col min="5129" max="5129" width="30.33203125" style="13" customWidth="1"/>
    <col min="5130" max="5376" width="11.77734375" style="13"/>
    <col min="5377" max="5377" width="15.77734375" style="13" customWidth="1"/>
    <col min="5378" max="5378" width="11.77734375" style="13"/>
    <col min="5379" max="5379" width="26.77734375" style="13" customWidth="1"/>
    <col min="5380" max="5383" width="11.77734375" style="13"/>
    <col min="5384" max="5384" width="48.88671875" style="13" customWidth="1"/>
    <col min="5385" max="5385" width="30.33203125" style="13" customWidth="1"/>
    <col min="5386" max="5632" width="11.77734375" style="13"/>
    <col min="5633" max="5633" width="15.77734375" style="13" customWidth="1"/>
    <col min="5634" max="5634" width="11.77734375" style="13"/>
    <col min="5635" max="5635" width="26.77734375" style="13" customWidth="1"/>
    <col min="5636" max="5639" width="11.77734375" style="13"/>
    <col min="5640" max="5640" width="48.88671875" style="13" customWidth="1"/>
    <col min="5641" max="5641" width="30.33203125" style="13" customWidth="1"/>
    <col min="5642" max="5888" width="11.77734375" style="13"/>
    <col min="5889" max="5889" width="15.77734375" style="13" customWidth="1"/>
    <col min="5890" max="5890" width="11.77734375" style="13"/>
    <col min="5891" max="5891" width="26.77734375" style="13" customWidth="1"/>
    <col min="5892" max="5895" width="11.77734375" style="13"/>
    <col min="5896" max="5896" width="48.88671875" style="13" customWidth="1"/>
    <col min="5897" max="5897" width="30.33203125" style="13" customWidth="1"/>
    <col min="5898" max="6144" width="11.77734375" style="13"/>
    <col min="6145" max="6145" width="15.77734375" style="13" customWidth="1"/>
    <col min="6146" max="6146" width="11.77734375" style="13"/>
    <col min="6147" max="6147" width="26.77734375" style="13" customWidth="1"/>
    <col min="6148" max="6151" width="11.77734375" style="13"/>
    <col min="6152" max="6152" width="48.88671875" style="13" customWidth="1"/>
    <col min="6153" max="6153" width="30.33203125" style="13" customWidth="1"/>
    <col min="6154" max="6400" width="11.77734375" style="13"/>
    <col min="6401" max="6401" width="15.77734375" style="13" customWidth="1"/>
    <col min="6402" max="6402" width="11.77734375" style="13"/>
    <col min="6403" max="6403" width="26.77734375" style="13" customWidth="1"/>
    <col min="6404" max="6407" width="11.77734375" style="13"/>
    <col min="6408" max="6408" width="48.88671875" style="13" customWidth="1"/>
    <col min="6409" max="6409" width="30.33203125" style="13" customWidth="1"/>
    <col min="6410" max="6656" width="11.77734375" style="13"/>
    <col min="6657" max="6657" width="15.77734375" style="13" customWidth="1"/>
    <col min="6658" max="6658" width="11.77734375" style="13"/>
    <col min="6659" max="6659" width="26.77734375" style="13" customWidth="1"/>
    <col min="6660" max="6663" width="11.77734375" style="13"/>
    <col min="6664" max="6664" width="48.88671875" style="13" customWidth="1"/>
    <col min="6665" max="6665" width="30.33203125" style="13" customWidth="1"/>
    <col min="6666" max="6912" width="11.77734375" style="13"/>
    <col min="6913" max="6913" width="15.77734375" style="13" customWidth="1"/>
    <col min="6914" max="6914" width="11.77734375" style="13"/>
    <col min="6915" max="6915" width="26.77734375" style="13" customWidth="1"/>
    <col min="6916" max="6919" width="11.77734375" style="13"/>
    <col min="6920" max="6920" width="48.88671875" style="13" customWidth="1"/>
    <col min="6921" max="6921" width="30.33203125" style="13" customWidth="1"/>
    <col min="6922" max="7168" width="11.77734375" style="13"/>
    <col min="7169" max="7169" width="15.77734375" style="13" customWidth="1"/>
    <col min="7170" max="7170" width="11.77734375" style="13"/>
    <col min="7171" max="7171" width="26.77734375" style="13" customWidth="1"/>
    <col min="7172" max="7175" width="11.77734375" style="13"/>
    <col min="7176" max="7176" width="48.88671875" style="13" customWidth="1"/>
    <col min="7177" max="7177" width="30.33203125" style="13" customWidth="1"/>
    <col min="7178" max="7424" width="11.77734375" style="13"/>
    <col min="7425" max="7425" width="15.77734375" style="13" customWidth="1"/>
    <col min="7426" max="7426" width="11.77734375" style="13"/>
    <col min="7427" max="7427" width="26.77734375" style="13" customWidth="1"/>
    <col min="7428" max="7431" width="11.77734375" style="13"/>
    <col min="7432" max="7432" width="48.88671875" style="13" customWidth="1"/>
    <col min="7433" max="7433" width="30.33203125" style="13" customWidth="1"/>
    <col min="7434" max="7680" width="11.77734375" style="13"/>
    <col min="7681" max="7681" width="15.77734375" style="13" customWidth="1"/>
    <col min="7682" max="7682" width="11.77734375" style="13"/>
    <col min="7683" max="7683" width="26.77734375" style="13" customWidth="1"/>
    <col min="7684" max="7687" width="11.77734375" style="13"/>
    <col min="7688" max="7688" width="48.88671875" style="13" customWidth="1"/>
    <col min="7689" max="7689" width="30.33203125" style="13" customWidth="1"/>
    <col min="7690" max="7936" width="11.77734375" style="13"/>
    <col min="7937" max="7937" width="15.77734375" style="13" customWidth="1"/>
    <col min="7938" max="7938" width="11.77734375" style="13"/>
    <col min="7939" max="7939" width="26.77734375" style="13" customWidth="1"/>
    <col min="7940" max="7943" width="11.77734375" style="13"/>
    <col min="7944" max="7944" width="48.88671875" style="13" customWidth="1"/>
    <col min="7945" max="7945" width="30.33203125" style="13" customWidth="1"/>
    <col min="7946" max="8192" width="11.77734375" style="13"/>
    <col min="8193" max="8193" width="15.77734375" style="13" customWidth="1"/>
    <col min="8194" max="8194" width="11.77734375" style="13"/>
    <col min="8195" max="8195" width="26.77734375" style="13" customWidth="1"/>
    <col min="8196" max="8199" width="11.77734375" style="13"/>
    <col min="8200" max="8200" width="48.88671875" style="13" customWidth="1"/>
    <col min="8201" max="8201" width="30.33203125" style="13" customWidth="1"/>
    <col min="8202" max="8448" width="11.77734375" style="13"/>
    <col min="8449" max="8449" width="15.77734375" style="13" customWidth="1"/>
    <col min="8450" max="8450" width="11.77734375" style="13"/>
    <col min="8451" max="8451" width="26.77734375" style="13" customWidth="1"/>
    <col min="8452" max="8455" width="11.77734375" style="13"/>
    <col min="8456" max="8456" width="48.88671875" style="13" customWidth="1"/>
    <col min="8457" max="8457" width="30.33203125" style="13" customWidth="1"/>
    <col min="8458" max="8704" width="11.77734375" style="13"/>
    <col min="8705" max="8705" width="15.77734375" style="13" customWidth="1"/>
    <col min="8706" max="8706" width="11.77734375" style="13"/>
    <col min="8707" max="8707" width="26.77734375" style="13" customWidth="1"/>
    <col min="8708" max="8711" width="11.77734375" style="13"/>
    <col min="8712" max="8712" width="48.88671875" style="13" customWidth="1"/>
    <col min="8713" max="8713" width="30.33203125" style="13" customWidth="1"/>
    <col min="8714" max="8960" width="11.77734375" style="13"/>
    <col min="8961" max="8961" width="15.77734375" style="13" customWidth="1"/>
    <col min="8962" max="8962" width="11.77734375" style="13"/>
    <col min="8963" max="8963" width="26.77734375" style="13" customWidth="1"/>
    <col min="8964" max="8967" width="11.77734375" style="13"/>
    <col min="8968" max="8968" width="48.88671875" style="13" customWidth="1"/>
    <col min="8969" max="8969" width="30.33203125" style="13" customWidth="1"/>
    <col min="8970" max="9216" width="11.77734375" style="13"/>
    <col min="9217" max="9217" width="15.77734375" style="13" customWidth="1"/>
    <col min="9218" max="9218" width="11.77734375" style="13"/>
    <col min="9219" max="9219" width="26.77734375" style="13" customWidth="1"/>
    <col min="9220" max="9223" width="11.77734375" style="13"/>
    <col min="9224" max="9224" width="48.88671875" style="13" customWidth="1"/>
    <col min="9225" max="9225" width="30.33203125" style="13" customWidth="1"/>
    <col min="9226" max="9472" width="11.77734375" style="13"/>
    <col min="9473" max="9473" width="15.77734375" style="13" customWidth="1"/>
    <col min="9474" max="9474" width="11.77734375" style="13"/>
    <col min="9475" max="9475" width="26.77734375" style="13" customWidth="1"/>
    <col min="9476" max="9479" width="11.77734375" style="13"/>
    <col min="9480" max="9480" width="48.88671875" style="13" customWidth="1"/>
    <col min="9481" max="9481" width="30.33203125" style="13" customWidth="1"/>
    <col min="9482" max="9728" width="11.77734375" style="13"/>
    <col min="9729" max="9729" width="15.77734375" style="13" customWidth="1"/>
    <col min="9730" max="9730" width="11.77734375" style="13"/>
    <col min="9731" max="9731" width="26.77734375" style="13" customWidth="1"/>
    <col min="9732" max="9735" width="11.77734375" style="13"/>
    <col min="9736" max="9736" width="48.88671875" style="13" customWidth="1"/>
    <col min="9737" max="9737" width="30.33203125" style="13" customWidth="1"/>
    <col min="9738" max="9984" width="11.77734375" style="13"/>
    <col min="9985" max="9985" width="15.77734375" style="13" customWidth="1"/>
    <col min="9986" max="9986" width="11.77734375" style="13"/>
    <col min="9987" max="9987" width="26.77734375" style="13" customWidth="1"/>
    <col min="9988" max="9991" width="11.77734375" style="13"/>
    <col min="9992" max="9992" width="48.88671875" style="13" customWidth="1"/>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7" width="11.77734375" style="13"/>
    <col min="10248" max="10248" width="48.88671875" style="13" customWidth="1"/>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3" width="11.77734375" style="13"/>
    <col min="10504" max="10504" width="48.88671875" style="13" customWidth="1"/>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59" width="11.77734375" style="13"/>
    <col min="10760" max="10760" width="48.88671875" style="13" customWidth="1"/>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5" width="11.77734375" style="13"/>
    <col min="11016" max="11016" width="48.88671875" style="13" customWidth="1"/>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1" width="11.77734375" style="13"/>
    <col min="11272" max="11272" width="48.88671875" style="13" customWidth="1"/>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7" width="11.77734375" style="13"/>
    <col min="11528" max="11528" width="48.88671875" style="13" customWidth="1"/>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3" width="11.77734375" style="13"/>
    <col min="11784" max="11784" width="48.88671875" style="13" customWidth="1"/>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39" width="11.77734375" style="13"/>
    <col min="12040" max="12040" width="48.88671875" style="13" customWidth="1"/>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5" width="11.77734375" style="13"/>
    <col min="12296" max="12296" width="48.88671875" style="13" customWidth="1"/>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1" width="11.77734375" style="13"/>
    <col min="12552" max="12552" width="48.88671875" style="13" customWidth="1"/>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7" width="11.77734375" style="13"/>
    <col min="12808" max="12808" width="48.88671875" style="13" customWidth="1"/>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3" width="11.77734375" style="13"/>
    <col min="13064" max="13064" width="48.88671875" style="13" customWidth="1"/>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19" width="11.77734375" style="13"/>
    <col min="13320" max="13320" width="48.88671875" style="13" customWidth="1"/>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5" width="11.77734375" style="13"/>
    <col min="13576" max="13576" width="48.88671875" style="13" customWidth="1"/>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1" width="11.77734375" style="13"/>
    <col min="13832" max="13832" width="48.88671875" style="13" customWidth="1"/>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7" width="11.77734375" style="13"/>
    <col min="14088" max="14088" width="48.88671875" style="13" customWidth="1"/>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3" width="11.77734375" style="13"/>
    <col min="14344" max="14344" width="48.88671875" style="13" customWidth="1"/>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599" width="11.77734375" style="13"/>
    <col min="14600" max="14600" width="48.88671875" style="13" customWidth="1"/>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5" width="11.77734375" style="13"/>
    <col min="14856" max="14856" width="48.88671875" style="13" customWidth="1"/>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1" width="11.77734375" style="13"/>
    <col min="15112" max="15112" width="48.88671875" style="13" customWidth="1"/>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7" width="11.77734375" style="13"/>
    <col min="15368" max="15368" width="48.88671875" style="13" customWidth="1"/>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3" width="11.77734375" style="13"/>
    <col min="15624" max="15624" width="48.88671875" style="13" customWidth="1"/>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79" width="11.77734375" style="13"/>
    <col min="15880" max="15880" width="48.88671875" style="13" customWidth="1"/>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5" width="11.77734375" style="13"/>
    <col min="16136" max="16136" width="48.88671875" style="13" customWidth="1"/>
    <col min="16137" max="16137" width="30.33203125" style="13" customWidth="1"/>
    <col min="16138" max="16384" width="11.77734375" style="13"/>
  </cols>
  <sheetData>
    <row r="1" spans="1:9" s="31" customFormat="1" ht="21" x14ac:dyDescent="0.3">
      <c r="A1" s="30" t="s">
        <v>101</v>
      </c>
    </row>
    <row r="2" spans="1:9" s="31" customFormat="1" ht="21" x14ac:dyDescent="0.3">
      <c r="A2" s="30" t="s">
        <v>27</v>
      </c>
    </row>
    <row r="4" spans="1:9" x14ac:dyDescent="0.3">
      <c r="A4" s="32" t="s">
        <v>44</v>
      </c>
    </row>
    <row r="5" spans="1:9" x14ac:dyDescent="0.3">
      <c r="A5" s="13" t="s">
        <v>117</v>
      </c>
    </row>
    <row r="7" spans="1:9" x14ac:dyDescent="0.3">
      <c r="A7" s="32" t="s">
        <v>45</v>
      </c>
    </row>
    <row r="8" spans="1:9" x14ac:dyDescent="0.3">
      <c r="A8" s="13" t="s">
        <v>115</v>
      </c>
    </row>
    <row r="10" spans="1:9" x14ac:dyDescent="0.3">
      <c r="A10" s="32" t="s">
        <v>46</v>
      </c>
    </row>
    <row r="11" spans="1:9" ht="36.6" customHeight="1" x14ac:dyDescent="0.3">
      <c r="A11" s="61" t="s">
        <v>118</v>
      </c>
      <c r="B11" s="61"/>
      <c r="C11" s="61"/>
      <c r="D11" s="61"/>
      <c r="E11" s="61"/>
      <c r="F11" s="61"/>
      <c r="G11" s="61"/>
      <c r="H11" s="61"/>
      <c r="I11" s="22"/>
    </row>
    <row r="13" spans="1:9" x14ac:dyDescent="0.3">
      <c r="A13" s="32" t="s">
        <v>34</v>
      </c>
    </row>
    <row r="14" spans="1:9" ht="31.2" x14ac:dyDescent="0.3">
      <c r="A14" s="32" t="s">
        <v>35</v>
      </c>
      <c r="B14" s="12" t="s">
        <v>58</v>
      </c>
      <c r="C14" s="33" t="s">
        <v>80</v>
      </c>
    </row>
    <row r="15" spans="1:9" x14ac:dyDescent="0.3">
      <c r="A15" s="32" t="s">
        <v>36</v>
      </c>
      <c r="B15" s="12">
        <v>0.70099999999999996</v>
      </c>
      <c r="C15" s="33"/>
    </row>
    <row r="16" spans="1:9" ht="31.2" x14ac:dyDescent="0.3">
      <c r="A16" s="32" t="s">
        <v>37</v>
      </c>
      <c r="B16" s="12" t="s">
        <v>58</v>
      </c>
      <c r="C16" s="33" t="s">
        <v>81</v>
      </c>
    </row>
    <row r="17" spans="1:3" x14ac:dyDescent="0.3">
      <c r="A17" s="32" t="s">
        <v>38</v>
      </c>
      <c r="B17" s="12">
        <v>0.67949999999999999</v>
      </c>
      <c r="C17" s="33"/>
    </row>
    <row r="18" spans="1:3" ht="31.2" x14ac:dyDescent="0.3">
      <c r="A18" s="16" t="s">
        <v>39</v>
      </c>
      <c r="B18" s="12" t="s">
        <v>58</v>
      </c>
      <c r="C18" s="33" t="s">
        <v>82</v>
      </c>
    </row>
    <row r="19" spans="1:3" x14ac:dyDescent="0.3">
      <c r="A19" s="16" t="s">
        <v>40</v>
      </c>
      <c r="B19" s="17">
        <f>'[3]Winter 2022'!$J$34</f>
        <v>0.69</v>
      </c>
      <c r="C19" s="33"/>
    </row>
    <row r="20" spans="1:3" x14ac:dyDescent="0.3">
      <c r="A20" s="16" t="s">
        <v>41</v>
      </c>
      <c r="B20" s="17">
        <v>0.7</v>
      </c>
      <c r="C20" s="33"/>
    </row>
    <row r="21" spans="1:3" ht="16.2" thickBot="1" x14ac:dyDescent="0.35">
      <c r="A21" s="16" t="s">
        <v>42</v>
      </c>
      <c r="B21" s="17">
        <v>0.74</v>
      </c>
      <c r="C21" s="33"/>
    </row>
    <row r="22" spans="1:3" ht="16.8" thickTop="1" thickBot="1" x14ac:dyDescent="0.35">
      <c r="A22" s="18" t="s">
        <v>43</v>
      </c>
      <c r="B22" s="19">
        <f>AVERAGE(B15,B17,B19,B20,B21)</f>
        <v>0.70210000000000006</v>
      </c>
    </row>
    <row r="23" spans="1:3" ht="16.2" thickTop="1" x14ac:dyDescent="0.3">
      <c r="A23" s="10"/>
      <c r="B23" s="34"/>
    </row>
    <row r="24" spans="1:3" x14ac:dyDescent="0.3">
      <c r="A24" s="10"/>
      <c r="B24" s="34"/>
    </row>
    <row r="25" spans="1:3" x14ac:dyDescent="0.3">
      <c r="B25" s="34"/>
    </row>
    <row r="35" spans="1:7" x14ac:dyDescent="0.3">
      <c r="G35" s="42"/>
    </row>
    <row r="36" spans="1:7" x14ac:dyDescent="0.3">
      <c r="G36" s="42"/>
    </row>
    <row r="37" spans="1:7" x14ac:dyDescent="0.3">
      <c r="G37" s="42"/>
    </row>
    <row r="38" spans="1:7" x14ac:dyDescent="0.3">
      <c r="G38" s="42"/>
    </row>
    <row r="39" spans="1:7" x14ac:dyDescent="0.3">
      <c r="A39" s="32" t="s">
        <v>7</v>
      </c>
    </row>
    <row r="40" spans="1:7" x14ac:dyDescent="0.3">
      <c r="A40" s="32"/>
    </row>
    <row r="41" spans="1:7" x14ac:dyDescent="0.3">
      <c r="A41" s="43"/>
    </row>
    <row r="42" spans="1:7" x14ac:dyDescent="0.3">
      <c r="A42" s="32" t="s">
        <v>8</v>
      </c>
    </row>
  </sheetData>
  <mergeCells count="1">
    <mergeCell ref="A11:H11"/>
  </mergeCells>
  <pageMargins left="0.7" right="0.7" top="0.75" bottom="0.75" header="0.3" footer="0.3"/>
  <pageSetup scale="5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7ACA4-6BF7-480D-8575-E218AC5F98E8}">
  <dimension ref="A1:I42"/>
  <sheetViews>
    <sheetView view="pageBreakPreview" zoomScaleNormal="100" zoomScaleSheetLayoutView="100" workbookViewId="0">
      <selection activeCell="A11" sqref="A11:H11"/>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101</v>
      </c>
    </row>
    <row r="2" spans="1:9" s="31" customFormat="1" ht="21" x14ac:dyDescent="0.3">
      <c r="A2" s="30" t="s">
        <v>27</v>
      </c>
    </row>
    <row r="4" spans="1:9" x14ac:dyDescent="0.3">
      <c r="A4" s="32" t="s">
        <v>44</v>
      </c>
    </row>
    <row r="5" spans="1:9" x14ac:dyDescent="0.3">
      <c r="A5" s="13" t="s">
        <v>119</v>
      </c>
    </row>
    <row r="7" spans="1:9" x14ac:dyDescent="0.3">
      <c r="A7" s="32" t="s">
        <v>45</v>
      </c>
    </row>
    <row r="8" spans="1:9" x14ac:dyDescent="0.3">
      <c r="A8" s="13" t="s">
        <v>120</v>
      </c>
    </row>
    <row r="10" spans="1:9" x14ac:dyDescent="0.3">
      <c r="A10" s="32" t="s">
        <v>46</v>
      </c>
    </row>
    <row r="11" spans="1:9" ht="36.6" customHeight="1" x14ac:dyDescent="0.3">
      <c r="A11" s="61" t="s">
        <v>121</v>
      </c>
      <c r="B11" s="61"/>
      <c r="C11" s="61"/>
      <c r="D11" s="61"/>
      <c r="E11" s="61"/>
      <c r="F11" s="61"/>
      <c r="G11" s="61"/>
      <c r="H11" s="61"/>
      <c r="I11" s="22"/>
    </row>
    <row r="13" spans="1:9" x14ac:dyDescent="0.3">
      <c r="A13" s="32" t="s">
        <v>34</v>
      </c>
    </row>
    <row r="14" spans="1:9" x14ac:dyDescent="0.3">
      <c r="A14" s="32" t="s">
        <v>35</v>
      </c>
      <c r="B14" s="12">
        <v>0.73299999999999998</v>
      </c>
      <c r="C14" s="33"/>
    </row>
    <row r="15" spans="1:9" ht="46.8" x14ac:dyDescent="0.3">
      <c r="A15" s="32" t="s">
        <v>36</v>
      </c>
      <c r="B15" s="12" t="s">
        <v>58</v>
      </c>
      <c r="C15" s="33" t="s">
        <v>63</v>
      </c>
    </row>
    <row r="16" spans="1:9" x14ac:dyDescent="0.3">
      <c r="A16" s="32" t="s">
        <v>37</v>
      </c>
      <c r="B16" s="12">
        <v>0.73099999999999998</v>
      </c>
      <c r="C16" s="33"/>
    </row>
    <row r="17" spans="1:3" ht="46.8" x14ac:dyDescent="0.3">
      <c r="A17" s="32" t="s">
        <v>38</v>
      </c>
      <c r="B17" s="12" t="s">
        <v>58</v>
      </c>
      <c r="C17" s="33" t="s">
        <v>63</v>
      </c>
    </row>
    <row r="18" spans="1:3" x14ac:dyDescent="0.3">
      <c r="A18" s="16" t="s">
        <v>39</v>
      </c>
      <c r="B18" s="12">
        <f>'[3]Fall 2021'!$J$21</f>
        <v>0.87</v>
      </c>
      <c r="C18" s="33"/>
    </row>
    <row r="19" spans="1:3" ht="46.8" x14ac:dyDescent="0.3">
      <c r="A19" s="16" t="s">
        <v>40</v>
      </c>
      <c r="B19" s="12" t="s">
        <v>58</v>
      </c>
      <c r="C19" s="33" t="s">
        <v>88</v>
      </c>
    </row>
    <row r="20" spans="1:3" x14ac:dyDescent="0.3">
      <c r="A20" s="16" t="s">
        <v>41</v>
      </c>
      <c r="B20" s="12">
        <v>0.84099999999999997</v>
      </c>
      <c r="C20" s="33"/>
    </row>
    <row r="21" spans="1:3" ht="47.4" thickBot="1" x14ac:dyDescent="0.35">
      <c r="A21" s="16" t="s">
        <v>42</v>
      </c>
      <c r="B21" s="12" t="s">
        <v>58</v>
      </c>
      <c r="C21" s="33" t="s">
        <v>89</v>
      </c>
    </row>
    <row r="22" spans="1:3" ht="16.8" thickTop="1" thickBot="1" x14ac:dyDescent="0.35">
      <c r="A22" s="18" t="s">
        <v>43</v>
      </c>
      <c r="B22" s="19">
        <f>AVERAGE(B14,B16,B18,B20)</f>
        <v>0.79374999999999996</v>
      </c>
    </row>
    <row r="23" spans="1:3" ht="16.2" thickTop="1" x14ac:dyDescent="0.3">
      <c r="A23" s="10"/>
      <c r="B23" s="34"/>
    </row>
    <row r="24" spans="1:3" x14ac:dyDescent="0.3">
      <c r="A24" s="10"/>
      <c r="B24" s="34"/>
    </row>
    <row r="25" spans="1:3" x14ac:dyDescent="0.3">
      <c r="B25" s="34"/>
    </row>
    <row r="39" spans="1:1" x14ac:dyDescent="0.3">
      <c r="A39" s="32" t="s">
        <v>7</v>
      </c>
    </row>
    <row r="40" spans="1:1" x14ac:dyDescent="0.3">
      <c r="A40" s="32"/>
    </row>
    <row r="41" spans="1:1" x14ac:dyDescent="0.3">
      <c r="A41" s="43"/>
    </row>
    <row r="42" spans="1:1" x14ac:dyDescent="0.3">
      <c r="A42" s="32" t="s">
        <v>8</v>
      </c>
    </row>
  </sheetData>
  <mergeCells count="1">
    <mergeCell ref="A11:H11"/>
  </mergeCells>
  <pageMargins left="0.7" right="0.7" top="0.75" bottom="0.75" header="0.3" footer="0.3"/>
  <pageSetup scale="5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3AEE3-D8AB-4948-A47C-2A3C541DA689}">
  <dimension ref="A1:I42"/>
  <sheetViews>
    <sheetView view="pageBreakPreview" zoomScale="110" zoomScaleNormal="100" zoomScaleSheetLayoutView="110" workbookViewId="0">
      <selection activeCell="G31" sqref="G31"/>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101</v>
      </c>
    </row>
    <row r="2" spans="1:9" s="31" customFormat="1" ht="21" x14ac:dyDescent="0.3">
      <c r="A2" s="30" t="s">
        <v>27</v>
      </c>
    </row>
    <row r="4" spans="1:9" x14ac:dyDescent="0.3">
      <c r="A4" s="32" t="s">
        <v>44</v>
      </c>
    </row>
    <row r="5" spans="1:9" x14ac:dyDescent="0.3">
      <c r="A5" s="13" t="s">
        <v>122</v>
      </c>
    </row>
    <row r="7" spans="1:9" x14ac:dyDescent="0.3">
      <c r="A7" s="32" t="s">
        <v>45</v>
      </c>
    </row>
    <row r="8" spans="1:9" x14ac:dyDescent="0.3">
      <c r="A8" s="13" t="s">
        <v>123</v>
      </c>
    </row>
    <row r="10" spans="1:9" x14ac:dyDescent="0.3">
      <c r="A10" s="32" t="s">
        <v>46</v>
      </c>
    </row>
    <row r="11" spans="1:9" ht="36.6" customHeight="1" x14ac:dyDescent="0.3">
      <c r="A11" s="61" t="s">
        <v>124</v>
      </c>
      <c r="B11" s="61"/>
      <c r="C11" s="61"/>
      <c r="D11" s="61"/>
      <c r="E11" s="61"/>
      <c r="F11" s="61"/>
      <c r="G11" s="61"/>
      <c r="H11" s="61"/>
      <c r="I11" s="22"/>
    </row>
    <row r="13" spans="1:9" x14ac:dyDescent="0.3">
      <c r="A13" s="32" t="s">
        <v>34</v>
      </c>
    </row>
    <row r="14" spans="1:9" ht="31.2" x14ac:dyDescent="0.3">
      <c r="A14" s="32" t="s">
        <v>35</v>
      </c>
      <c r="B14" s="12" t="s">
        <v>58</v>
      </c>
      <c r="C14" s="33" t="s">
        <v>80</v>
      </c>
    </row>
    <row r="15" spans="1:9" x14ac:dyDescent="0.3">
      <c r="A15" s="32" t="s">
        <v>36</v>
      </c>
      <c r="B15" s="12">
        <v>0.81299999999999994</v>
      </c>
      <c r="C15" s="33"/>
    </row>
    <row r="16" spans="1:9" x14ac:dyDescent="0.3">
      <c r="A16" s="32" t="s">
        <v>37</v>
      </c>
      <c r="B16" s="12">
        <v>0.83399999999999996</v>
      </c>
      <c r="C16" s="33"/>
    </row>
    <row r="17" spans="1:3" ht="46.8" x14ac:dyDescent="0.3">
      <c r="A17" s="32" t="s">
        <v>38</v>
      </c>
      <c r="B17" s="12" t="s">
        <v>58</v>
      </c>
      <c r="C17" s="33" t="s">
        <v>87</v>
      </c>
    </row>
    <row r="18" spans="1:3" ht="31.2" x14ac:dyDescent="0.3">
      <c r="A18" s="16" t="s">
        <v>39</v>
      </c>
      <c r="B18" s="12" t="s">
        <v>58</v>
      </c>
      <c r="C18" s="33" t="s">
        <v>82</v>
      </c>
    </row>
    <row r="19" spans="1:3" ht="46.8" x14ac:dyDescent="0.3">
      <c r="A19" s="16" t="s">
        <v>40</v>
      </c>
      <c r="B19" s="12" t="s">
        <v>58</v>
      </c>
      <c r="C19" s="33" t="s">
        <v>88</v>
      </c>
    </row>
    <row r="20" spans="1:3" ht="31.2" x14ac:dyDescent="0.3">
      <c r="A20" s="16" t="s">
        <v>41</v>
      </c>
      <c r="B20" s="12" t="s">
        <v>58</v>
      </c>
      <c r="C20" s="33" t="s">
        <v>83</v>
      </c>
    </row>
    <row r="21" spans="1:3" ht="16.2" thickBot="1" x14ac:dyDescent="0.35">
      <c r="A21" s="16" t="s">
        <v>42</v>
      </c>
      <c r="B21" s="12">
        <v>0.80200000000000005</v>
      </c>
      <c r="C21" s="33"/>
    </row>
    <row r="22" spans="1:3" ht="16.8" thickTop="1" thickBot="1" x14ac:dyDescent="0.35">
      <c r="A22" s="18" t="s">
        <v>43</v>
      </c>
      <c r="B22" s="19">
        <f>AVERAGE(B15,B16,B21)</f>
        <v>0.81633333333333324</v>
      </c>
    </row>
    <row r="23" spans="1:3" ht="16.2" thickTop="1" x14ac:dyDescent="0.3">
      <c r="A23" s="10"/>
      <c r="B23" s="34"/>
    </row>
    <row r="24" spans="1:3" x14ac:dyDescent="0.3">
      <c r="A24" s="10"/>
      <c r="B24" s="34"/>
    </row>
    <row r="25" spans="1:3" x14ac:dyDescent="0.3">
      <c r="B25" s="34"/>
    </row>
    <row r="39" spans="1:1" x14ac:dyDescent="0.3">
      <c r="A39" s="32" t="s">
        <v>7</v>
      </c>
    </row>
    <row r="40" spans="1:1" x14ac:dyDescent="0.3">
      <c r="A40" s="32"/>
    </row>
    <row r="41" spans="1:1" x14ac:dyDescent="0.3">
      <c r="A41" s="43"/>
    </row>
    <row r="42" spans="1:1" x14ac:dyDescent="0.3">
      <c r="A42" s="32" t="s">
        <v>8</v>
      </c>
    </row>
  </sheetData>
  <mergeCells count="1">
    <mergeCell ref="A11:H11"/>
  </mergeCells>
  <pageMargins left="0.7" right="0.7" top="0.75" bottom="0.75" header="0.3" footer="0.3"/>
  <pageSetup scale="58"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C877F-6939-4651-A088-970E371C8C3D}">
  <dimension ref="A1:I42"/>
  <sheetViews>
    <sheetView view="pageBreakPreview" zoomScale="110" zoomScaleNormal="100" zoomScaleSheetLayoutView="110" workbookViewId="0">
      <selection activeCell="E5" sqref="E5"/>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131</v>
      </c>
    </row>
    <row r="2" spans="1:9" s="31" customFormat="1" ht="21" x14ac:dyDescent="0.3">
      <c r="A2" s="30" t="s">
        <v>27</v>
      </c>
    </row>
    <row r="4" spans="1:9" x14ac:dyDescent="0.3">
      <c r="A4" s="32" t="s">
        <v>44</v>
      </c>
    </row>
    <row r="5" spans="1:9" x14ac:dyDescent="0.3">
      <c r="A5" s="13" t="s">
        <v>132</v>
      </c>
    </row>
    <row r="7" spans="1:9" x14ac:dyDescent="0.3">
      <c r="A7" s="32" t="s">
        <v>45</v>
      </c>
    </row>
    <row r="8" spans="1:9" x14ac:dyDescent="0.3">
      <c r="A8" s="13" t="s">
        <v>133</v>
      </c>
    </row>
    <row r="10" spans="1:9" x14ac:dyDescent="0.3">
      <c r="A10" s="32" t="s">
        <v>46</v>
      </c>
    </row>
    <row r="11" spans="1:9" ht="36.6" customHeight="1" x14ac:dyDescent="0.3">
      <c r="A11" s="61" t="s">
        <v>134</v>
      </c>
      <c r="B11" s="61"/>
      <c r="C11" s="61"/>
      <c r="D11" s="61"/>
      <c r="E11" s="61"/>
      <c r="F11" s="61"/>
      <c r="G11" s="61"/>
      <c r="H11" s="61"/>
      <c r="I11" s="22"/>
    </row>
    <row r="13" spans="1:9" x14ac:dyDescent="0.3">
      <c r="A13" s="32" t="s">
        <v>34</v>
      </c>
    </row>
    <row r="14" spans="1:9" x14ac:dyDescent="0.3">
      <c r="A14" s="32" t="s">
        <v>35</v>
      </c>
      <c r="B14" s="12">
        <v>0.70940000000000003</v>
      </c>
      <c r="C14" s="33"/>
    </row>
    <row r="15" spans="1:9" x14ac:dyDescent="0.3">
      <c r="A15" s="32" t="s">
        <v>36</v>
      </c>
      <c r="B15" s="12">
        <v>0.71689999999999998</v>
      </c>
      <c r="C15" s="33"/>
    </row>
    <row r="16" spans="1:9" x14ac:dyDescent="0.3">
      <c r="A16" s="32" t="s">
        <v>37</v>
      </c>
      <c r="B16" s="12">
        <v>0.71</v>
      </c>
      <c r="C16" s="33"/>
    </row>
    <row r="17" spans="1:3" x14ac:dyDescent="0.3">
      <c r="A17" s="32" t="s">
        <v>38</v>
      </c>
      <c r="B17" s="12">
        <v>0.70799999999999996</v>
      </c>
      <c r="C17" s="33"/>
    </row>
    <row r="18" spans="1:3" x14ac:dyDescent="0.3">
      <c r="A18" s="16" t="s">
        <v>39</v>
      </c>
      <c r="B18" s="17">
        <f>'[3]Fall 2021'!$J$28</f>
        <v>0.72517500000000001</v>
      </c>
      <c r="C18" s="33"/>
    </row>
    <row r="19" spans="1:3" x14ac:dyDescent="0.3">
      <c r="A19" s="16" t="s">
        <v>40</v>
      </c>
      <c r="B19" s="17">
        <f>'[3]Winter 2022'!$J$44</f>
        <v>0.71061249999999998</v>
      </c>
      <c r="C19" s="33"/>
    </row>
    <row r="20" spans="1:3" x14ac:dyDescent="0.3">
      <c r="A20" s="16" t="s">
        <v>41</v>
      </c>
      <c r="B20" s="17">
        <v>0.67500000000000004</v>
      </c>
      <c r="C20" s="33"/>
    </row>
    <row r="21" spans="1:3" ht="16.2" thickBot="1" x14ac:dyDescent="0.35">
      <c r="A21" s="16" t="s">
        <v>42</v>
      </c>
      <c r="B21" s="17">
        <v>0.70679999999999998</v>
      </c>
      <c r="C21" s="33"/>
    </row>
    <row r="22" spans="1:3" ht="16.8" thickTop="1" thickBot="1" x14ac:dyDescent="0.35">
      <c r="A22" s="18" t="s">
        <v>43</v>
      </c>
      <c r="B22" s="19">
        <f>AVERAGE(B14:B21)</f>
        <v>0.70773593749999997</v>
      </c>
    </row>
    <row r="23" spans="1:3" ht="16.2" thickTop="1" x14ac:dyDescent="0.3">
      <c r="A23" s="10"/>
      <c r="B23" s="45"/>
    </row>
    <row r="24" spans="1:3" x14ac:dyDescent="0.3">
      <c r="A24" s="10"/>
      <c r="B24" s="34"/>
    </row>
    <row r="25" spans="1:3" x14ac:dyDescent="0.3">
      <c r="B25" s="34"/>
    </row>
    <row r="39" spans="1:1" x14ac:dyDescent="0.3">
      <c r="A39" s="32" t="s">
        <v>7</v>
      </c>
    </row>
    <row r="40" spans="1:1" x14ac:dyDescent="0.3">
      <c r="A40" s="32"/>
    </row>
    <row r="41" spans="1:1" x14ac:dyDescent="0.3">
      <c r="A41" s="43"/>
    </row>
    <row r="42" spans="1:1" x14ac:dyDescent="0.3">
      <c r="A42" s="32" t="s">
        <v>8</v>
      </c>
    </row>
  </sheetData>
  <mergeCells count="1">
    <mergeCell ref="A11:H11"/>
  </mergeCells>
  <pageMargins left="0.7" right="0.7" top="0.75" bottom="0.75" header="0.3" footer="0.3"/>
  <pageSetup scale="58"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11906-7430-460A-8FC9-D972DC1F788E}">
  <dimension ref="A1:I42"/>
  <sheetViews>
    <sheetView view="pageBreakPreview" zoomScale="110" zoomScaleNormal="100" zoomScaleSheetLayoutView="110" workbookViewId="0">
      <selection activeCell="E5" sqref="E5"/>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131</v>
      </c>
    </row>
    <row r="2" spans="1:9" s="31" customFormat="1" ht="21" x14ac:dyDescent="0.3">
      <c r="A2" s="30" t="s">
        <v>27</v>
      </c>
    </row>
    <row r="4" spans="1:9" x14ac:dyDescent="0.3">
      <c r="A4" s="32" t="s">
        <v>44</v>
      </c>
    </row>
    <row r="5" spans="1:9" x14ac:dyDescent="0.3">
      <c r="A5" s="13" t="s">
        <v>135</v>
      </c>
    </row>
    <row r="7" spans="1:9" x14ac:dyDescent="0.3">
      <c r="A7" s="32" t="s">
        <v>45</v>
      </c>
    </row>
    <row r="8" spans="1:9" x14ac:dyDescent="0.3">
      <c r="A8" s="13" t="s">
        <v>136</v>
      </c>
    </row>
    <row r="10" spans="1:9" x14ac:dyDescent="0.3">
      <c r="A10" s="32" t="s">
        <v>46</v>
      </c>
    </row>
    <row r="11" spans="1:9" ht="36.6" customHeight="1" x14ac:dyDescent="0.3">
      <c r="A11" s="61" t="s">
        <v>137</v>
      </c>
      <c r="B11" s="61"/>
      <c r="C11" s="61"/>
      <c r="D11" s="61"/>
      <c r="E11" s="61"/>
      <c r="F11" s="61"/>
      <c r="G11" s="61"/>
      <c r="H11" s="61"/>
      <c r="I11" s="22"/>
    </row>
    <row r="13" spans="1:9" x14ac:dyDescent="0.3">
      <c r="A13" s="32" t="s">
        <v>34</v>
      </c>
    </row>
    <row r="14" spans="1:9" x14ac:dyDescent="0.3">
      <c r="A14" s="32" t="s">
        <v>35</v>
      </c>
      <c r="B14" s="12">
        <v>0.71499999999999997</v>
      </c>
      <c r="C14" s="33"/>
    </row>
    <row r="15" spans="1:9" x14ac:dyDescent="0.3">
      <c r="A15" s="32" t="s">
        <v>36</v>
      </c>
      <c r="B15" s="12">
        <v>0.69599999999999995</v>
      </c>
      <c r="C15" s="33"/>
    </row>
    <row r="16" spans="1:9" x14ac:dyDescent="0.3">
      <c r="A16" s="32" t="s">
        <v>37</v>
      </c>
      <c r="B16" s="12">
        <v>0.74329999999999996</v>
      </c>
      <c r="C16" s="33"/>
    </row>
    <row r="17" spans="1:3" x14ac:dyDescent="0.3">
      <c r="A17" s="32" t="s">
        <v>38</v>
      </c>
      <c r="B17" s="12">
        <v>0.71809999999999996</v>
      </c>
      <c r="C17" s="33"/>
    </row>
    <row r="18" spans="1:3" x14ac:dyDescent="0.3">
      <c r="A18" s="16" t="s">
        <v>39</v>
      </c>
      <c r="B18" s="17">
        <f>'[3]Fall 2021'!$J$32</f>
        <v>0.70745000000000002</v>
      </c>
      <c r="C18" s="33"/>
    </row>
    <row r="19" spans="1:3" x14ac:dyDescent="0.3">
      <c r="A19" s="16" t="s">
        <v>40</v>
      </c>
      <c r="B19" s="17">
        <f>'[3]Winter 2022'!$J$50</f>
        <v>0.745</v>
      </c>
      <c r="C19" s="33"/>
    </row>
    <row r="20" spans="1:3" x14ac:dyDescent="0.3">
      <c r="A20" s="16" t="s">
        <v>41</v>
      </c>
      <c r="B20" s="17">
        <v>0.72399999999999998</v>
      </c>
      <c r="C20" s="33"/>
    </row>
    <row r="21" spans="1:3" ht="16.2" thickBot="1" x14ac:dyDescent="0.35">
      <c r="A21" s="16" t="s">
        <v>42</v>
      </c>
      <c r="B21" s="17">
        <v>0.71319999999999995</v>
      </c>
      <c r="C21" s="33"/>
    </row>
    <row r="22" spans="1:3" ht="16.8" thickTop="1" thickBot="1" x14ac:dyDescent="0.35">
      <c r="A22" s="18" t="s">
        <v>43</v>
      </c>
      <c r="B22" s="19">
        <f>AVERAGE(B14:B21)</f>
        <v>0.72025624999999993</v>
      </c>
    </row>
    <row r="23" spans="1:3" ht="16.2" thickTop="1" x14ac:dyDescent="0.3">
      <c r="A23" s="10"/>
      <c r="B23" s="45"/>
    </row>
    <row r="24" spans="1:3" x14ac:dyDescent="0.3">
      <c r="A24" s="10"/>
      <c r="B24" s="34"/>
    </row>
    <row r="25" spans="1:3" x14ac:dyDescent="0.3">
      <c r="B25" s="34"/>
    </row>
    <row r="39" spans="1:1" x14ac:dyDescent="0.3">
      <c r="A39" s="32" t="s">
        <v>7</v>
      </c>
    </row>
    <row r="40" spans="1:1" x14ac:dyDescent="0.3">
      <c r="A40" s="32"/>
    </row>
    <row r="41" spans="1:1" x14ac:dyDescent="0.3">
      <c r="A41" s="43"/>
    </row>
    <row r="42" spans="1:1" x14ac:dyDescent="0.3">
      <c r="A42" s="32" t="s">
        <v>8</v>
      </c>
    </row>
  </sheetData>
  <mergeCells count="1">
    <mergeCell ref="A11:H11"/>
  </mergeCells>
  <pageMargins left="0.7" right="0.7" top="0.75" bottom="0.75" header="0.3" footer="0.3"/>
  <pageSetup scale="58"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2D0D4-4966-4163-9175-28621D56DE7D}">
  <dimension ref="A1:I42"/>
  <sheetViews>
    <sheetView view="pageBreakPreview" zoomScale="110" zoomScaleNormal="100" zoomScaleSheetLayoutView="110" workbookViewId="0">
      <selection activeCell="E5" sqref="E5"/>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131</v>
      </c>
    </row>
    <row r="2" spans="1:9" s="31" customFormat="1" ht="21" x14ac:dyDescent="0.3">
      <c r="A2" s="30" t="s">
        <v>27</v>
      </c>
    </row>
    <row r="4" spans="1:9" x14ac:dyDescent="0.3">
      <c r="A4" s="32" t="s">
        <v>44</v>
      </c>
    </row>
    <row r="5" spans="1:9" x14ac:dyDescent="0.3">
      <c r="A5" s="13" t="s">
        <v>138</v>
      </c>
    </row>
    <row r="7" spans="1:9" x14ac:dyDescent="0.3">
      <c r="A7" s="32" t="s">
        <v>45</v>
      </c>
    </row>
    <row r="8" spans="1:9" x14ac:dyDescent="0.3">
      <c r="A8" s="13" t="s">
        <v>136</v>
      </c>
    </row>
    <row r="10" spans="1:9" x14ac:dyDescent="0.3">
      <c r="A10" s="32" t="s">
        <v>46</v>
      </c>
    </row>
    <row r="11" spans="1:9" ht="36.6" customHeight="1" x14ac:dyDescent="0.3">
      <c r="A11" s="61" t="s">
        <v>139</v>
      </c>
      <c r="B11" s="61"/>
      <c r="C11" s="61"/>
      <c r="D11" s="61"/>
      <c r="E11" s="61"/>
      <c r="F11" s="61"/>
      <c r="G11" s="61"/>
      <c r="H11" s="61"/>
      <c r="I11" s="22"/>
    </row>
    <row r="13" spans="1:9" x14ac:dyDescent="0.3">
      <c r="A13" s="32" t="s">
        <v>34</v>
      </c>
    </row>
    <row r="14" spans="1:9" x14ac:dyDescent="0.3">
      <c r="A14" s="32" t="s">
        <v>35</v>
      </c>
      <c r="B14" s="12">
        <v>0.75249999999999995</v>
      </c>
      <c r="C14" s="33"/>
    </row>
    <row r="15" spans="1:9" x14ac:dyDescent="0.3">
      <c r="A15" s="32" t="s">
        <v>36</v>
      </c>
      <c r="B15" s="12">
        <v>0.67669999999999997</v>
      </c>
      <c r="C15" s="33"/>
    </row>
    <row r="16" spans="1:9" x14ac:dyDescent="0.3">
      <c r="A16" s="32" t="s">
        <v>37</v>
      </c>
      <c r="B16" s="12">
        <v>0.6885</v>
      </c>
      <c r="C16" s="33"/>
    </row>
    <row r="17" spans="1:3" x14ac:dyDescent="0.3">
      <c r="A17" s="32" t="s">
        <v>38</v>
      </c>
      <c r="B17" s="12">
        <v>0.72240000000000004</v>
      </c>
      <c r="C17" s="33"/>
    </row>
    <row r="18" spans="1:3" x14ac:dyDescent="0.3">
      <c r="A18" s="16" t="s">
        <v>39</v>
      </c>
      <c r="B18" s="17">
        <f>'[3]Fall 2021'!$J$36</f>
        <v>0.67222499999999996</v>
      </c>
      <c r="C18" s="33"/>
    </row>
    <row r="19" spans="1:3" x14ac:dyDescent="0.3">
      <c r="A19" s="16" t="s">
        <v>40</v>
      </c>
      <c r="B19" s="17">
        <f>'[3]Winter 2022'!$J$56</f>
        <v>0.66833333333333333</v>
      </c>
      <c r="C19" s="33"/>
    </row>
    <row r="20" spans="1:3" x14ac:dyDescent="0.3">
      <c r="A20" s="16" t="s">
        <v>41</v>
      </c>
      <c r="B20" s="17">
        <v>0.78400000000000003</v>
      </c>
      <c r="C20" s="33"/>
    </row>
    <row r="21" spans="1:3" ht="16.2" thickBot="1" x14ac:dyDescent="0.35">
      <c r="A21" s="16" t="s">
        <v>42</v>
      </c>
      <c r="B21" s="17">
        <v>0.70520000000000005</v>
      </c>
      <c r="C21" s="33"/>
    </row>
    <row r="22" spans="1:3" ht="16.8" thickTop="1" thickBot="1" x14ac:dyDescent="0.35">
      <c r="A22" s="18" t="s">
        <v>43</v>
      </c>
      <c r="B22" s="19">
        <f>AVERAGE(B14:B21)</f>
        <v>0.70873229166666651</v>
      </c>
    </row>
    <row r="23" spans="1:3" ht="16.2" thickTop="1" x14ac:dyDescent="0.3">
      <c r="A23" s="10"/>
      <c r="B23" s="34"/>
    </row>
    <row r="24" spans="1:3" x14ac:dyDescent="0.3">
      <c r="A24" s="10"/>
      <c r="B24" s="34"/>
    </row>
    <row r="25" spans="1:3" x14ac:dyDescent="0.3">
      <c r="B25" s="34"/>
    </row>
    <row r="39" spans="1:1" x14ac:dyDescent="0.3">
      <c r="A39" s="32" t="s">
        <v>7</v>
      </c>
    </row>
    <row r="40" spans="1:1" x14ac:dyDescent="0.3">
      <c r="A40" s="32"/>
    </row>
    <row r="41" spans="1:1" x14ac:dyDescent="0.3">
      <c r="A41" s="43"/>
    </row>
    <row r="42" spans="1:1" x14ac:dyDescent="0.3">
      <c r="A42" s="32" t="s">
        <v>8</v>
      </c>
    </row>
  </sheetData>
  <mergeCells count="1">
    <mergeCell ref="A11:H11"/>
  </mergeCells>
  <pageMargins left="0.7" right="0.7" top="0.75" bottom="0.75" header="0.3" footer="0.3"/>
  <pageSetup scale="58"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99463-3E31-4B0B-AD22-01ADCD3344FE}">
  <dimension ref="A1:I42"/>
  <sheetViews>
    <sheetView view="pageBreakPreview" zoomScale="110" zoomScaleNormal="100" zoomScaleSheetLayoutView="110" workbookViewId="0">
      <selection activeCell="E5" sqref="E5"/>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131</v>
      </c>
    </row>
    <row r="2" spans="1:9" s="31" customFormat="1" ht="21" x14ac:dyDescent="0.3">
      <c r="A2" s="30" t="s">
        <v>27</v>
      </c>
    </row>
    <row r="4" spans="1:9" x14ac:dyDescent="0.3">
      <c r="A4" s="32" t="s">
        <v>44</v>
      </c>
    </row>
    <row r="5" spans="1:9" x14ac:dyDescent="0.3">
      <c r="A5" s="13" t="s">
        <v>140</v>
      </c>
    </row>
    <row r="7" spans="1:9" x14ac:dyDescent="0.3">
      <c r="A7" s="32" t="s">
        <v>45</v>
      </c>
    </row>
    <row r="8" spans="1:9" x14ac:dyDescent="0.3">
      <c r="A8" s="13" t="s">
        <v>141</v>
      </c>
    </row>
    <row r="10" spans="1:9" x14ac:dyDescent="0.3">
      <c r="A10" s="32" t="s">
        <v>46</v>
      </c>
    </row>
    <row r="11" spans="1:9" ht="36.6" customHeight="1" x14ac:dyDescent="0.3">
      <c r="A11" s="61" t="s">
        <v>142</v>
      </c>
      <c r="B11" s="61"/>
      <c r="C11" s="61"/>
      <c r="D11" s="61"/>
      <c r="E11" s="61"/>
      <c r="F11" s="61"/>
      <c r="G11" s="61"/>
      <c r="H11" s="61"/>
      <c r="I11" s="22"/>
    </row>
    <row r="13" spans="1:9" x14ac:dyDescent="0.3">
      <c r="A13" s="32" t="s">
        <v>34</v>
      </c>
    </row>
    <row r="14" spans="1:9" x14ac:dyDescent="0.3">
      <c r="A14" s="32" t="s">
        <v>35</v>
      </c>
      <c r="B14" s="12">
        <v>0.76</v>
      </c>
      <c r="C14" s="33"/>
    </row>
    <row r="15" spans="1:9" x14ac:dyDescent="0.3">
      <c r="A15" s="32" t="s">
        <v>36</v>
      </c>
      <c r="B15" s="12">
        <v>0.77</v>
      </c>
      <c r="C15" s="33"/>
    </row>
    <row r="16" spans="1:9" x14ac:dyDescent="0.3">
      <c r="A16" s="32" t="s">
        <v>37</v>
      </c>
      <c r="B16" s="12">
        <v>0.79</v>
      </c>
      <c r="C16" s="33"/>
    </row>
    <row r="17" spans="1:3" x14ac:dyDescent="0.3">
      <c r="A17" s="32" t="s">
        <v>38</v>
      </c>
      <c r="B17" s="12">
        <v>0.73</v>
      </c>
      <c r="C17" s="33"/>
    </row>
    <row r="18" spans="1:3" x14ac:dyDescent="0.3">
      <c r="A18" s="16" t="s">
        <v>39</v>
      </c>
      <c r="B18" s="17">
        <f>'[3]Fall 2021'!$J$38</f>
        <v>0.76749999999999996</v>
      </c>
      <c r="C18" s="33"/>
    </row>
    <row r="19" spans="1:3" x14ac:dyDescent="0.3">
      <c r="A19" s="16" t="s">
        <v>40</v>
      </c>
      <c r="B19" s="17">
        <f>'[3]Winter 2022'!$J$58</f>
        <v>0.77500000000000002</v>
      </c>
      <c r="C19" s="33"/>
    </row>
    <row r="20" spans="1:3" x14ac:dyDescent="0.3">
      <c r="A20" s="16" t="s">
        <v>41</v>
      </c>
      <c r="B20" s="17">
        <v>0.82</v>
      </c>
      <c r="C20" s="33"/>
    </row>
    <row r="21" spans="1:3" ht="16.2" thickBot="1" x14ac:dyDescent="0.35">
      <c r="A21" s="16" t="s">
        <v>42</v>
      </c>
      <c r="B21" s="17">
        <v>0.73</v>
      </c>
      <c r="C21" s="33"/>
    </row>
    <row r="22" spans="1:3" ht="16.8" thickTop="1" thickBot="1" x14ac:dyDescent="0.35">
      <c r="A22" s="18" t="s">
        <v>43</v>
      </c>
      <c r="B22" s="19">
        <f>AVERAGE(B14:B21)</f>
        <v>0.76781250000000001</v>
      </c>
    </row>
    <row r="23" spans="1:3" ht="16.2" thickTop="1" x14ac:dyDescent="0.3">
      <c r="A23" s="10"/>
      <c r="B23" s="34"/>
    </row>
    <row r="24" spans="1:3" x14ac:dyDescent="0.3">
      <c r="A24" s="10"/>
      <c r="B24" s="34"/>
    </row>
    <row r="25" spans="1:3" x14ac:dyDescent="0.3">
      <c r="B25" s="34"/>
    </row>
    <row r="39" spans="1:1" x14ac:dyDescent="0.3">
      <c r="A39" s="32" t="s">
        <v>7</v>
      </c>
    </row>
    <row r="40" spans="1:1" x14ac:dyDescent="0.3">
      <c r="A40" s="32"/>
    </row>
    <row r="41" spans="1:1" x14ac:dyDescent="0.3">
      <c r="A41" s="43"/>
    </row>
    <row r="42" spans="1:1" x14ac:dyDescent="0.3">
      <c r="A42" s="32" t="s">
        <v>8</v>
      </c>
    </row>
  </sheetData>
  <mergeCells count="1">
    <mergeCell ref="A11:H11"/>
  </mergeCells>
  <pageMargins left="0.7" right="0.7" top="0.75" bottom="0.75" header="0.3" footer="0.3"/>
  <pageSetup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978C5-2AE9-41CD-9023-E25567BC874F}">
  <dimension ref="A1:I42"/>
  <sheetViews>
    <sheetView view="pageBreakPreview" zoomScale="110" zoomScaleNormal="100" zoomScaleSheetLayoutView="110" workbookViewId="0">
      <selection activeCell="H34" sqref="H34"/>
    </sheetView>
  </sheetViews>
  <sheetFormatPr defaultColWidth="11.77734375" defaultRowHeight="15.6" x14ac:dyDescent="0.3"/>
  <cols>
    <col min="1" max="1" width="18" style="5" customWidth="1"/>
    <col min="2" max="7" width="11.77734375" style="5"/>
    <col min="8" max="8" width="35" style="5" customWidth="1"/>
    <col min="9" max="9" width="30.33203125" style="5" customWidth="1"/>
    <col min="10" max="256" width="11.77734375" style="5"/>
    <col min="257" max="257" width="18" style="5" customWidth="1"/>
    <col min="258" max="263" width="11.77734375" style="5"/>
    <col min="264" max="264" width="35" style="5" customWidth="1"/>
    <col min="265" max="265" width="30.33203125" style="5" customWidth="1"/>
    <col min="266" max="512" width="11.77734375" style="5"/>
    <col min="513" max="513" width="18" style="5" customWidth="1"/>
    <col min="514" max="519" width="11.77734375" style="5"/>
    <col min="520" max="520" width="35" style="5" customWidth="1"/>
    <col min="521" max="521" width="30.33203125" style="5" customWidth="1"/>
    <col min="522" max="768" width="11.77734375" style="5"/>
    <col min="769" max="769" width="18" style="5" customWidth="1"/>
    <col min="770" max="775" width="11.77734375" style="5"/>
    <col min="776" max="776" width="35" style="5" customWidth="1"/>
    <col min="777" max="777" width="30.33203125" style="5" customWidth="1"/>
    <col min="778" max="1024" width="11.77734375" style="5"/>
    <col min="1025" max="1025" width="18" style="5" customWidth="1"/>
    <col min="1026" max="1031" width="11.77734375" style="5"/>
    <col min="1032" max="1032" width="35" style="5" customWidth="1"/>
    <col min="1033" max="1033" width="30.33203125" style="5" customWidth="1"/>
    <col min="1034" max="1280" width="11.77734375" style="5"/>
    <col min="1281" max="1281" width="18" style="5" customWidth="1"/>
    <col min="1282" max="1287" width="11.77734375" style="5"/>
    <col min="1288" max="1288" width="35" style="5" customWidth="1"/>
    <col min="1289" max="1289" width="30.33203125" style="5" customWidth="1"/>
    <col min="1290" max="1536" width="11.77734375" style="5"/>
    <col min="1537" max="1537" width="18" style="5" customWidth="1"/>
    <col min="1538" max="1543" width="11.77734375" style="5"/>
    <col min="1544" max="1544" width="35" style="5" customWidth="1"/>
    <col min="1545" max="1545" width="30.33203125" style="5" customWidth="1"/>
    <col min="1546" max="1792" width="11.77734375" style="5"/>
    <col min="1793" max="1793" width="18" style="5" customWidth="1"/>
    <col min="1794" max="1799" width="11.77734375" style="5"/>
    <col min="1800" max="1800" width="35" style="5" customWidth="1"/>
    <col min="1801" max="1801" width="30.33203125" style="5" customWidth="1"/>
    <col min="1802" max="2048" width="11.77734375" style="5"/>
    <col min="2049" max="2049" width="18" style="5" customWidth="1"/>
    <col min="2050" max="2055" width="11.77734375" style="5"/>
    <col min="2056" max="2056" width="35" style="5" customWidth="1"/>
    <col min="2057" max="2057" width="30.33203125" style="5" customWidth="1"/>
    <col min="2058" max="2304" width="11.77734375" style="5"/>
    <col min="2305" max="2305" width="18" style="5" customWidth="1"/>
    <col min="2306" max="2311" width="11.77734375" style="5"/>
    <col min="2312" max="2312" width="35" style="5" customWidth="1"/>
    <col min="2313" max="2313" width="30.33203125" style="5" customWidth="1"/>
    <col min="2314" max="2560" width="11.77734375" style="5"/>
    <col min="2561" max="2561" width="18" style="5" customWidth="1"/>
    <col min="2562" max="2567" width="11.77734375" style="5"/>
    <col min="2568" max="2568" width="35" style="5" customWidth="1"/>
    <col min="2569" max="2569" width="30.33203125" style="5" customWidth="1"/>
    <col min="2570" max="2816" width="11.77734375" style="5"/>
    <col min="2817" max="2817" width="18" style="5" customWidth="1"/>
    <col min="2818" max="2823" width="11.77734375" style="5"/>
    <col min="2824" max="2824" width="35" style="5" customWidth="1"/>
    <col min="2825" max="2825" width="30.33203125" style="5" customWidth="1"/>
    <col min="2826" max="3072" width="11.77734375" style="5"/>
    <col min="3073" max="3073" width="18" style="5" customWidth="1"/>
    <col min="3074" max="3079" width="11.77734375" style="5"/>
    <col min="3080" max="3080" width="35" style="5" customWidth="1"/>
    <col min="3081" max="3081" width="30.33203125" style="5" customWidth="1"/>
    <col min="3082" max="3328" width="11.77734375" style="5"/>
    <col min="3329" max="3329" width="18" style="5" customWidth="1"/>
    <col min="3330" max="3335" width="11.77734375" style="5"/>
    <col min="3336" max="3336" width="35" style="5" customWidth="1"/>
    <col min="3337" max="3337" width="30.33203125" style="5" customWidth="1"/>
    <col min="3338" max="3584" width="11.77734375" style="5"/>
    <col min="3585" max="3585" width="18" style="5" customWidth="1"/>
    <col min="3586" max="3591" width="11.77734375" style="5"/>
    <col min="3592" max="3592" width="35" style="5" customWidth="1"/>
    <col min="3593" max="3593" width="30.33203125" style="5" customWidth="1"/>
    <col min="3594" max="3840" width="11.77734375" style="5"/>
    <col min="3841" max="3841" width="18" style="5" customWidth="1"/>
    <col min="3842" max="3847" width="11.77734375" style="5"/>
    <col min="3848" max="3848" width="35" style="5" customWidth="1"/>
    <col min="3849" max="3849" width="30.33203125" style="5" customWidth="1"/>
    <col min="3850" max="4096" width="11.77734375" style="5"/>
    <col min="4097" max="4097" width="18" style="5" customWidth="1"/>
    <col min="4098" max="4103" width="11.77734375" style="5"/>
    <col min="4104" max="4104" width="35" style="5" customWidth="1"/>
    <col min="4105" max="4105" width="30.33203125" style="5" customWidth="1"/>
    <col min="4106" max="4352" width="11.77734375" style="5"/>
    <col min="4353" max="4353" width="18" style="5" customWidth="1"/>
    <col min="4354" max="4359" width="11.77734375" style="5"/>
    <col min="4360" max="4360" width="35" style="5" customWidth="1"/>
    <col min="4361" max="4361" width="30.33203125" style="5" customWidth="1"/>
    <col min="4362" max="4608" width="11.77734375" style="5"/>
    <col min="4609" max="4609" width="18" style="5" customWidth="1"/>
    <col min="4610" max="4615" width="11.77734375" style="5"/>
    <col min="4616" max="4616" width="35" style="5" customWidth="1"/>
    <col min="4617" max="4617" width="30.33203125" style="5" customWidth="1"/>
    <col min="4618" max="4864" width="11.77734375" style="5"/>
    <col min="4865" max="4865" width="18" style="5" customWidth="1"/>
    <col min="4866" max="4871" width="11.77734375" style="5"/>
    <col min="4872" max="4872" width="35" style="5" customWidth="1"/>
    <col min="4873" max="4873" width="30.33203125" style="5" customWidth="1"/>
    <col min="4874" max="5120" width="11.77734375" style="5"/>
    <col min="5121" max="5121" width="18" style="5" customWidth="1"/>
    <col min="5122" max="5127" width="11.77734375" style="5"/>
    <col min="5128" max="5128" width="35" style="5" customWidth="1"/>
    <col min="5129" max="5129" width="30.33203125" style="5" customWidth="1"/>
    <col min="5130" max="5376" width="11.77734375" style="5"/>
    <col min="5377" max="5377" width="18" style="5" customWidth="1"/>
    <col min="5378" max="5383" width="11.77734375" style="5"/>
    <col min="5384" max="5384" width="35" style="5" customWidth="1"/>
    <col min="5385" max="5385" width="30.33203125" style="5" customWidth="1"/>
    <col min="5386" max="5632" width="11.77734375" style="5"/>
    <col min="5633" max="5633" width="18" style="5" customWidth="1"/>
    <col min="5634" max="5639" width="11.77734375" style="5"/>
    <col min="5640" max="5640" width="35" style="5" customWidth="1"/>
    <col min="5641" max="5641" width="30.33203125" style="5" customWidth="1"/>
    <col min="5642" max="5888" width="11.77734375" style="5"/>
    <col min="5889" max="5889" width="18" style="5" customWidth="1"/>
    <col min="5890" max="5895" width="11.77734375" style="5"/>
    <col min="5896" max="5896" width="35" style="5" customWidth="1"/>
    <col min="5897" max="5897" width="30.33203125" style="5" customWidth="1"/>
    <col min="5898" max="6144" width="11.77734375" style="5"/>
    <col min="6145" max="6145" width="18" style="5" customWidth="1"/>
    <col min="6146" max="6151" width="11.77734375" style="5"/>
    <col min="6152" max="6152" width="35" style="5" customWidth="1"/>
    <col min="6153" max="6153" width="30.33203125" style="5" customWidth="1"/>
    <col min="6154" max="6400" width="11.77734375" style="5"/>
    <col min="6401" max="6401" width="18" style="5" customWidth="1"/>
    <col min="6402" max="6407" width="11.77734375" style="5"/>
    <col min="6408" max="6408" width="35" style="5" customWidth="1"/>
    <col min="6409" max="6409" width="30.33203125" style="5" customWidth="1"/>
    <col min="6410" max="6656" width="11.77734375" style="5"/>
    <col min="6657" max="6657" width="18" style="5" customWidth="1"/>
    <col min="6658" max="6663" width="11.77734375" style="5"/>
    <col min="6664" max="6664" width="35" style="5" customWidth="1"/>
    <col min="6665" max="6665" width="30.33203125" style="5" customWidth="1"/>
    <col min="6666" max="6912" width="11.77734375" style="5"/>
    <col min="6913" max="6913" width="18" style="5" customWidth="1"/>
    <col min="6914" max="6919" width="11.77734375" style="5"/>
    <col min="6920" max="6920" width="35" style="5" customWidth="1"/>
    <col min="6921" max="6921" width="30.33203125" style="5" customWidth="1"/>
    <col min="6922" max="7168" width="11.77734375" style="5"/>
    <col min="7169" max="7169" width="18" style="5" customWidth="1"/>
    <col min="7170" max="7175" width="11.77734375" style="5"/>
    <col min="7176" max="7176" width="35" style="5" customWidth="1"/>
    <col min="7177" max="7177" width="30.33203125" style="5" customWidth="1"/>
    <col min="7178" max="7424" width="11.77734375" style="5"/>
    <col min="7425" max="7425" width="18" style="5" customWidth="1"/>
    <col min="7426" max="7431" width="11.77734375" style="5"/>
    <col min="7432" max="7432" width="35" style="5" customWidth="1"/>
    <col min="7433" max="7433" width="30.33203125" style="5" customWidth="1"/>
    <col min="7434" max="7680" width="11.77734375" style="5"/>
    <col min="7681" max="7681" width="18" style="5" customWidth="1"/>
    <col min="7682" max="7687" width="11.77734375" style="5"/>
    <col min="7688" max="7688" width="35" style="5" customWidth="1"/>
    <col min="7689" max="7689" width="30.33203125" style="5" customWidth="1"/>
    <col min="7690" max="7936" width="11.77734375" style="5"/>
    <col min="7937" max="7937" width="18" style="5" customWidth="1"/>
    <col min="7938" max="7943" width="11.77734375" style="5"/>
    <col min="7944" max="7944" width="35" style="5" customWidth="1"/>
    <col min="7945" max="7945" width="30.33203125" style="5" customWidth="1"/>
    <col min="7946" max="8192" width="11.77734375" style="5"/>
    <col min="8193" max="8193" width="18" style="5" customWidth="1"/>
    <col min="8194" max="8199" width="11.77734375" style="5"/>
    <col min="8200" max="8200" width="35" style="5" customWidth="1"/>
    <col min="8201" max="8201" width="30.33203125" style="5" customWidth="1"/>
    <col min="8202" max="8448" width="11.77734375" style="5"/>
    <col min="8449" max="8449" width="18" style="5" customWidth="1"/>
    <col min="8450" max="8455" width="11.77734375" style="5"/>
    <col min="8456" max="8456" width="35" style="5" customWidth="1"/>
    <col min="8457" max="8457" width="30.33203125" style="5" customWidth="1"/>
    <col min="8458" max="8704" width="11.77734375" style="5"/>
    <col min="8705" max="8705" width="18" style="5" customWidth="1"/>
    <col min="8706" max="8711" width="11.77734375" style="5"/>
    <col min="8712" max="8712" width="35" style="5" customWidth="1"/>
    <col min="8713" max="8713" width="30.33203125" style="5" customWidth="1"/>
    <col min="8714" max="8960" width="11.77734375" style="5"/>
    <col min="8961" max="8961" width="18" style="5" customWidth="1"/>
    <col min="8962" max="8967" width="11.77734375" style="5"/>
    <col min="8968" max="8968" width="35" style="5" customWidth="1"/>
    <col min="8969" max="8969" width="30.33203125" style="5" customWidth="1"/>
    <col min="8970" max="9216" width="11.77734375" style="5"/>
    <col min="9217" max="9217" width="18" style="5" customWidth="1"/>
    <col min="9218" max="9223" width="11.77734375" style="5"/>
    <col min="9224" max="9224" width="35" style="5" customWidth="1"/>
    <col min="9225" max="9225" width="30.33203125" style="5" customWidth="1"/>
    <col min="9226" max="9472" width="11.77734375" style="5"/>
    <col min="9473" max="9473" width="18" style="5" customWidth="1"/>
    <col min="9474" max="9479" width="11.77734375" style="5"/>
    <col min="9480" max="9480" width="35" style="5" customWidth="1"/>
    <col min="9481" max="9481" width="30.33203125" style="5" customWidth="1"/>
    <col min="9482" max="9728" width="11.77734375" style="5"/>
    <col min="9729" max="9729" width="18" style="5" customWidth="1"/>
    <col min="9730" max="9735" width="11.77734375" style="5"/>
    <col min="9736" max="9736" width="35" style="5" customWidth="1"/>
    <col min="9737" max="9737" width="30.33203125" style="5" customWidth="1"/>
    <col min="9738" max="9984" width="11.77734375" style="5"/>
    <col min="9985" max="9985" width="18" style="5" customWidth="1"/>
    <col min="9986" max="9991" width="11.77734375" style="5"/>
    <col min="9992" max="9992" width="35" style="5" customWidth="1"/>
    <col min="9993" max="9993" width="30.33203125" style="5" customWidth="1"/>
    <col min="9994" max="10240" width="11.77734375" style="5"/>
    <col min="10241" max="10241" width="18" style="5" customWidth="1"/>
    <col min="10242" max="10247" width="11.77734375" style="5"/>
    <col min="10248" max="10248" width="35" style="5" customWidth="1"/>
    <col min="10249" max="10249" width="30.33203125" style="5" customWidth="1"/>
    <col min="10250" max="10496" width="11.77734375" style="5"/>
    <col min="10497" max="10497" width="18" style="5" customWidth="1"/>
    <col min="10498" max="10503" width="11.77734375" style="5"/>
    <col min="10504" max="10504" width="35" style="5" customWidth="1"/>
    <col min="10505" max="10505" width="30.33203125" style="5" customWidth="1"/>
    <col min="10506" max="10752" width="11.77734375" style="5"/>
    <col min="10753" max="10753" width="18" style="5" customWidth="1"/>
    <col min="10754" max="10759" width="11.77734375" style="5"/>
    <col min="10760" max="10760" width="35" style="5" customWidth="1"/>
    <col min="10761" max="10761" width="30.33203125" style="5" customWidth="1"/>
    <col min="10762" max="11008" width="11.77734375" style="5"/>
    <col min="11009" max="11009" width="18" style="5" customWidth="1"/>
    <col min="11010" max="11015" width="11.77734375" style="5"/>
    <col min="11016" max="11016" width="35" style="5" customWidth="1"/>
    <col min="11017" max="11017" width="30.33203125" style="5" customWidth="1"/>
    <col min="11018" max="11264" width="11.77734375" style="5"/>
    <col min="11265" max="11265" width="18" style="5" customWidth="1"/>
    <col min="11266" max="11271" width="11.77734375" style="5"/>
    <col min="11272" max="11272" width="35" style="5" customWidth="1"/>
    <col min="11273" max="11273" width="30.33203125" style="5" customWidth="1"/>
    <col min="11274" max="11520" width="11.77734375" style="5"/>
    <col min="11521" max="11521" width="18" style="5" customWidth="1"/>
    <col min="11522" max="11527" width="11.77734375" style="5"/>
    <col min="11528" max="11528" width="35" style="5" customWidth="1"/>
    <col min="11529" max="11529" width="30.33203125" style="5" customWidth="1"/>
    <col min="11530" max="11776" width="11.77734375" style="5"/>
    <col min="11777" max="11777" width="18" style="5" customWidth="1"/>
    <col min="11778" max="11783" width="11.77734375" style="5"/>
    <col min="11784" max="11784" width="35" style="5" customWidth="1"/>
    <col min="11785" max="11785" width="30.33203125" style="5" customWidth="1"/>
    <col min="11786" max="12032" width="11.77734375" style="5"/>
    <col min="12033" max="12033" width="18" style="5" customWidth="1"/>
    <col min="12034" max="12039" width="11.77734375" style="5"/>
    <col min="12040" max="12040" width="35" style="5" customWidth="1"/>
    <col min="12041" max="12041" width="30.33203125" style="5" customWidth="1"/>
    <col min="12042" max="12288" width="11.77734375" style="5"/>
    <col min="12289" max="12289" width="18" style="5" customWidth="1"/>
    <col min="12290" max="12295" width="11.77734375" style="5"/>
    <col min="12296" max="12296" width="35" style="5" customWidth="1"/>
    <col min="12297" max="12297" width="30.33203125" style="5" customWidth="1"/>
    <col min="12298" max="12544" width="11.77734375" style="5"/>
    <col min="12545" max="12545" width="18" style="5" customWidth="1"/>
    <col min="12546" max="12551" width="11.77734375" style="5"/>
    <col min="12552" max="12552" width="35" style="5" customWidth="1"/>
    <col min="12553" max="12553" width="30.33203125" style="5" customWidth="1"/>
    <col min="12554" max="12800" width="11.77734375" style="5"/>
    <col min="12801" max="12801" width="18" style="5" customWidth="1"/>
    <col min="12802" max="12807" width="11.77734375" style="5"/>
    <col min="12808" max="12808" width="35" style="5" customWidth="1"/>
    <col min="12809" max="12809" width="30.33203125" style="5" customWidth="1"/>
    <col min="12810" max="13056" width="11.77734375" style="5"/>
    <col min="13057" max="13057" width="18" style="5" customWidth="1"/>
    <col min="13058" max="13063" width="11.77734375" style="5"/>
    <col min="13064" max="13064" width="35" style="5" customWidth="1"/>
    <col min="13065" max="13065" width="30.33203125" style="5" customWidth="1"/>
    <col min="13066" max="13312" width="11.77734375" style="5"/>
    <col min="13313" max="13313" width="18" style="5" customWidth="1"/>
    <col min="13314" max="13319" width="11.77734375" style="5"/>
    <col min="13320" max="13320" width="35" style="5" customWidth="1"/>
    <col min="13321" max="13321" width="30.33203125" style="5" customWidth="1"/>
    <col min="13322" max="13568" width="11.77734375" style="5"/>
    <col min="13569" max="13569" width="18" style="5" customWidth="1"/>
    <col min="13570" max="13575" width="11.77734375" style="5"/>
    <col min="13576" max="13576" width="35" style="5" customWidth="1"/>
    <col min="13577" max="13577" width="30.33203125" style="5" customWidth="1"/>
    <col min="13578" max="13824" width="11.77734375" style="5"/>
    <col min="13825" max="13825" width="18" style="5" customWidth="1"/>
    <col min="13826" max="13831" width="11.77734375" style="5"/>
    <col min="13832" max="13832" width="35" style="5" customWidth="1"/>
    <col min="13833" max="13833" width="30.33203125" style="5" customWidth="1"/>
    <col min="13834" max="14080" width="11.77734375" style="5"/>
    <col min="14081" max="14081" width="18" style="5" customWidth="1"/>
    <col min="14082" max="14087" width="11.77734375" style="5"/>
    <col min="14088" max="14088" width="35" style="5" customWidth="1"/>
    <col min="14089" max="14089" width="30.33203125" style="5" customWidth="1"/>
    <col min="14090" max="14336" width="11.77734375" style="5"/>
    <col min="14337" max="14337" width="18" style="5" customWidth="1"/>
    <col min="14338" max="14343" width="11.77734375" style="5"/>
    <col min="14344" max="14344" width="35" style="5" customWidth="1"/>
    <col min="14345" max="14345" width="30.33203125" style="5" customWidth="1"/>
    <col min="14346" max="14592" width="11.77734375" style="5"/>
    <col min="14593" max="14593" width="18" style="5" customWidth="1"/>
    <col min="14594" max="14599" width="11.77734375" style="5"/>
    <col min="14600" max="14600" width="35" style="5" customWidth="1"/>
    <col min="14601" max="14601" width="30.33203125" style="5" customWidth="1"/>
    <col min="14602" max="14848" width="11.77734375" style="5"/>
    <col min="14849" max="14849" width="18" style="5" customWidth="1"/>
    <col min="14850" max="14855" width="11.77734375" style="5"/>
    <col min="14856" max="14856" width="35" style="5" customWidth="1"/>
    <col min="14857" max="14857" width="30.33203125" style="5" customWidth="1"/>
    <col min="14858" max="15104" width="11.77734375" style="5"/>
    <col min="15105" max="15105" width="18" style="5" customWidth="1"/>
    <col min="15106" max="15111" width="11.77734375" style="5"/>
    <col min="15112" max="15112" width="35" style="5" customWidth="1"/>
    <col min="15113" max="15113" width="30.33203125" style="5" customWidth="1"/>
    <col min="15114" max="15360" width="11.77734375" style="5"/>
    <col min="15361" max="15361" width="18" style="5" customWidth="1"/>
    <col min="15362" max="15367" width="11.77734375" style="5"/>
    <col min="15368" max="15368" width="35" style="5" customWidth="1"/>
    <col min="15369" max="15369" width="30.33203125" style="5" customWidth="1"/>
    <col min="15370" max="15616" width="11.77734375" style="5"/>
    <col min="15617" max="15617" width="18" style="5" customWidth="1"/>
    <col min="15618" max="15623" width="11.77734375" style="5"/>
    <col min="15624" max="15624" width="35" style="5" customWidth="1"/>
    <col min="15625" max="15625" width="30.33203125" style="5" customWidth="1"/>
    <col min="15626" max="15872" width="11.77734375" style="5"/>
    <col min="15873" max="15873" width="18" style="5" customWidth="1"/>
    <col min="15874" max="15879" width="11.77734375" style="5"/>
    <col min="15880" max="15880" width="35" style="5" customWidth="1"/>
    <col min="15881" max="15881" width="30.33203125" style="5" customWidth="1"/>
    <col min="15882" max="16128" width="11.77734375" style="5"/>
    <col min="16129" max="16129" width="18" style="5" customWidth="1"/>
    <col min="16130" max="16135" width="11.77734375" style="5"/>
    <col min="16136" max="16136" width="35" style="5" customWidth="1"/>
    <col min="16137" max="16137" width="30.33203125" style="5" customWidth="1"/>
    <col min="16138" max="16384" width="11.77734375" style="5"/>
  </cols>
  <sheetData>
    <row r="1" spans="1:9" s="15" customFormat="1" ht="21" x14ac:dyDescent="0.4">
      <c r="A1" s="14" t="s">
        <v>26</v>
      </c>
    </row>
    <row r="2" spans="1:9" s="15" customFormat="1" ht="21" x14ac:dyDescent="0.4">
      <c r="A2" s="14" t="s">
        <v>27</v>
      </c>
    </row>
    <row r="4" spans="1:9" x14ac:dyDescent="0.3">
      <c r="A4" s="16" t="s">
        <v>44</v>
      </c>
    </row>
    <row r="5" spans="1:9" x14ac:dyDescent="0.3">
      <c r="A5" s="5" t="s">
        <v>29</v>
      </c>
    </row>
    <row r="7" spans="1:9" x14ac:dyDescent="0.3">
      <c r="A7" s="16" t="s">
        <v>45</v>
      </c>
    </row>
    <row r="8" spans="1:9" x14ac:dyDescent="0.3">
      <c r="A8" s="5" t="s">
        <v>32</v>
      </c>
    </row>
    <row r="10" spans="1:9" x14ac:dyDescent="0.3">
      <c r="A10" s="16" t="s">
        <v>46</v>
      </c>
    </row>
    <row r="11" spans="1:9" ht="42" customHeight="1" x14ac:dyDescent="0.3">
      <c r="A11" s="61" t="s">
        <v>47</v>
      </c>
      <c r="B11" s="61"/>
      <c r="C11" s="61"/>
      <c r="D11" s="61"/>
      <c r="E11" s="61"/>
      <c r="F11" s="61"/>
      <c r="G11" s="61"/>
      <c r="H11" s="61"/>
      <c r="I11" s="22"/>
    </row>
    <row r="13" spans="1:9" x14ac:dyDescent="0.3">
      <c r="A13" s="16" t="s">
        <v>34</v>
      </c>
    </row>
    <row r="14" spans="1:9" x14ac:dyDescent="0.3">
      <c r="A14" s="16" t="s">
        <v>35</v>
      </c>
      <c r="B14" s="17">
        <v>0.67020000000000002</v>
      </c>
    </row>
    <row r="15" spans="1:9" x14ac:dyDescent="0.3">
      <c r="A15" s="16" t="s">
        <v>36</v>
      </c>
      <c r="B15" s="17">
        <v>0.7</v>
      </c>
    </row>
    <row r="16" spans="1:9" x14ac:dyDescent="0.3">
      <c r="A16" s="16" t="s">
        <v>37</v>
      </c>
      <c r="B16" s="17">
        <v>0.55000000000000004</v>
      </c>
    </row>
    <row r="17" spans="1:8" x14ac:dyDescent="0.3">
      <c r="A17" s="16" t="s">
        <v>38</v>
      </c>
      <c r="B17" s="17">
        <v>0.75</v>
      </c>
    </row>
    <row r="18" spans="1:8" x14ac:dyDescent="0.3">
      <c r="A18" s="16" t="s">
        <v>39</v>
      </c>
      <c r="B18" s="17">
        <f>'[3]Fall 2021'!$J$4</f>
        <v>0.83666666666666667</v>
      </c>
    </row>
    <row r="19" spans="1:8" x14ac:dyDescent="0.3">
      <c r="A19" s="16" t="s">
        <v>40</v>
      </c>
      <c r="B19" s="17">
        <f>'[3]Winter 2022'!$J$2</f>
        <v>0.60460000000000003</v>
      </c>
    </row>
    <row r="20" spans="1:8" x14ac:dyDescent="0.3">
      <c r="A20" s="16" t="s">
        <v>41</v>
      </c>
      <c r="B20" s="17">
        <v>0.82179999999999997</v>
      </c>
    </row>
    <row r="21" spans="1:8" ht="16.2" thickBot="1" x14ac:dyDescent="0.35">
      <c r="A21" s="16" t="s">
        <v>42</v>
      </c>
      <c r="B21" s="17">
        <v>0.82</v>
      </c>
    </row>
    <row r="22" spans="1:8" ht="16.8" thickTop="1" thickBot="1" x14ac:dyDescent="0.35">
      <c r="A22" s="18" t="s">
        <v>43</v>
      </c>
      <c r="B22" s="19">
        <f>AVERAGE(B14:B21)</f>
        <v>0.71915833333333334</v>
      </c>
    </row>
    <row r="23" spans="1:8" ht="16.2" thickTop="1" x14ac:dyDescent="0.3">
      <c r="A23" s="2"/>
      <c r="B23" s="20"/>
    </row>
    <row r="24" spans="1:8" x14ac:dyDescent="0.3">
      <c r="A24" s="2"/>
      <c r="B24" s="20"/>
    </row>
    <row r="25" spans="1:8" x14ac:dyDescent="0.3">
      <c r="A25" s="2"/>
      <c r="B25" s="20"/>
    </row>
    <row r="26" spans="1:8" x14ac:dyDescent="0.3">
      <c r="B26" s="20"/>
    </row>
    <row r="29" spans="1:8" ht="218.4" x14ac:dyDescent="0.3">
      <c r="H29" s="55" t="s">
        <v>241</v>
      </c>
    </row>
    <row r="30" spans="1:8" ht="140.4" x14ac:dyDescent="0.3">
      <c r="H30" s="55" t="s">
        <v>242</v>
      </c>
    </row>
    <row r="31" spans="1:8" ht="124.8" x14ac:dyDescent="0.3">
      <c r="H31" s="55" t="s">
        <v>243</v>
      </c>
    </row>
    <row r="32" spans="1:8" ht="409.6" x14ac:dyDescent="0.3">
      <c r="H32" s="55" t="s">
        <v>244</v>
      </c>
    </row>
    <row r="33" spans="1:8" ht="296.39999999999998" x14ac:dyDescent="0.3">
      <c r="H33" s="55" t="s">
        <v>245</v>
      </c>
    </row>
    <row r="39" spans="1:8" x14ac:dyDescent="0.3">
      <c r="A39" s="16" t="s">
        <v>7</v>
      </c>
    </row>
    <row r="41" spans="1:8" x14ac:dyDescent="0.3">
      <c r="A41" s="23"/>
    </row>
    <row r="42" spans="1:8" x14ac:dyDescent="0.3">
      <c r="A42" s="16" t="s">
        <v>8</v>
      </c>
    </row>
  </sheetData>
  <mergeCells count="1">
    <mergeCell ref="A11:H11"/>
  </mergeCells>
  <pageMargins left="0.7" right="0.7" top="0.75" bottom="0.75" header="0.3" footer="0.3"/>
  <pageSetup scale="58"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2FCF-2680-43F1-9A3C-4EEAF5E30EC7}">
  <dimension ref="A1:I42"/>
  <sheetViews>
    <sheetView view="pageBreakPreview" zoomScale="110" zoomScaleNormal="100" zoomScaleSheetLayoutView="110" workbookViewId="0">
      <selection activeCell="E5" sqref="E5"/>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131</v>
      </c>
    </row>
    <row r="2" spans="1:9" s="31" customFormat="1" ht="21" x14ac:dyDescent="0.3">
      <c r="A2" s="30" t="s">
        <v>27</v>
      </c>
    </row>
    <row r="4" spans="1:9" x14ac:dyDescent="0.3">
      <c r="A4" s="32" t="s">
        <v>44</v>
      </c>
    </row>
    <row r="5" spans="1:9" x14ac:dyDescent="0.3">
      <c r="A5" s="13" t="s">
        <v>143</v>
      </c>
    </row>
    <row r="7" spans="1:9" x14ac:dyDescent="0.3">
      <c r="A7" s="32" t="s">
        <v>45</v>
      </c>
    </row>
    <row r="8" spans="1:9" x14ac:dyDescent="0.3">
      <c r="A8" s="13" t="s">
        <v>144</v>
      </c>
    </row>
    <row r="10" spans="1:9" x14ac:dyDescent="0.3">
      <c r="A10" s="32" t="s">
        <v>46</v>
      </c>
    </row>
    <row r="11" spans="1:9" ht="36.6" customHeight="1" x14ac:dyDescent="0.3">
      <c r="A11" s="61" t="s">
        <v>145</v>
      </c>
      <c r="B11" s="61"/>
      <c r="C11" s="61"/>
      <c r="D11" s="61"/>
      <c r="E11" s="61"/>
      <c r="F11" s="61"/>
      <c r="G11" s="61"/>
      <c r="H11" s="61"/>
      <c r="I11" s="22"/>
    </row>
    <row r="13" spans="1:9" x14ac:dyDescent="0.3">
      <c r="A13" s="32" t="s">
        <v>34</v>
      </c>
    </row>
    <row r="14" spans="1:9" ht="31.2" x14ac:dyDescent="0.3">
      <c r="A14" s="32" t="s">
        <v>35</v>
      </c>
      <c r="B14" s="12" t="s">
        <v>58</v>
      </c>
      <c r="C14" s="33" t="s">
        <v>80</v>
      </c>
    </row>
    <row r="15" spans="1:9" x14ac:dyDescent="0.3">
      <c r="A15" s="32" t="s">
        <v>36</v>
      </c>
      <c r="B15" s="12">
        <v>0.79679999999999995</v>
      </c>
      <c r="C15" s="33"/>
    </row>
    <row r="16" spans="1:9" ht="46.8" x14ac:dyDescent="0.3">
      <c r="A16" s="32" t="s">
        <v>37</v>
      </c>
      <c r="B16" s="12" t="s">
        <v>58</v>
      </c>
      <c r="C16" s="33" t="s">
        <v>87</v>
      </c>
    </row>
    <row r="17" spans="1:3" x14ac:dyDescent="0.3">
      <c r="A17" s="32" t="s">
        <v>38</v>
      </c>
      <c r="B17" s="12">
        <v>0.7722</v>
      </c>
    </row>
    <row r="18" spans="1:3" ht="31.2" x14ac:dyDescent="0.3">
      <c r="A18" s="16" t="s">
        <v>39</v>
      </c>
      <c r="B18" s="12" t="s">
        <v>58</v>
      </c>
      <c r="C18" s="33" t="s">
        <v>82</v>
      </c>
    </row>
    <row r="19" spans="1:3" x14ac:dyDescent="0.3">
      <c r="A19" s="16" t="s">
        <v>40</v>
      </c>
      <c r="B19" s="17">
        <f>'[3]Winter 2022'!$J$60</f>
        <v>0.7087</v>
      </c>
      <c r="C19" s="33"/>
    </row>
    <row r="20" spans="1:3" ht="31.2" x14ac:dyDescent="0.3">
      <c r="A20" s="16" t="s">
        <v>41</v>
      </c>
      <c r="B20" s="17" t="s">
        <v>58</v>
      </c>
      <c r="C20" s="33" t="s">
        <v>83</v>
      </c>
    </row>
    <row r="21" spans="1:3" ht="16.2" thickBot="1" x14ac:dyDescent="0.35">
      <c r="A21" s="16" t="s">
        <v>42</v>
      </c>
      <c r="B21" s="17">
        <v>0.70689999999999997</v>
      </c>
      <c r="C21" s="33"/>
    </row>
    <row r="22" spans="1:3" ht="16.8" thickTop="1" thickBot="1" x14ac:dyDescent="0.35">
      <c r="A22" s="18" t="s">
        <v>43</v>
      </c>
      <c r="B22" s="19">
        <f>AVERAGE(B15,B17,B19,B21)</f>
        <v>0.74614999999999998</v>
      </c>
    </row>
    <row r="23" spans="1:3" ht="16.2" thickTop="1" x14ac:dyDescent="0.3">
      <c r="A23" s="10"/>
      <c r="B23" s="34"/>
    </row>
    <row r="24" spans="1:3" x14ac:dyDescent="0.3">
      <c r="A24" s="10"/>
      <c r="B24" s="34"/>
    </row>
    <row r="25" spans="1:3" x14ac:dyDescent="0.3">
      <c r="B25" s="34"/>
    </row>
    <row r="39" spans="1:1" x14ac:dyDescent="0.3">
      <c r="A39" s="32" t="s">
        <v>7</v>
      </c>
    </row>
    <row r="40" spans="1:1" x14ac:dyDescent="0.3">
      <c r="A40" s="32"/>
    </row>
    <row r="41" spans="1:1" x14ac:dyDescent="0.3">
      <c r="A41" s="43"/>
    </row>
    <row r="42" spans="1:1" x14ac:dyDescent="0.3">
      <c r="A42" s="32" t="s">
        <v>8</v>
      </c>
    </row>
  </sheetData>
  <mergeCells count="1">
    <mergeCell ref="A11:H11"/>
  </mergeCells>
  <pageMargins left="0.7" right="0.7" top="0.75" bottom="0.75" header="0.3" footer="0.3"/>
  <pageSetup scale="58"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67E32-4E62-4F3D-B505-DBFCE9920A33}">
  <dimension ref="A1:I42"/>
  <sheetViews>
    <sheetView view="pageBreakPreview" zoomScale="110" zoomScaleNormal="100" zoomScaleSheetLayoutView="110" workbookViewId="0">
      <selection activeCell="F2" sqref="F2"/>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154</v>
      </c>
    </row>
    <row r="2" spans="1:9" s="31" customFormat="1" ht="21" x14ac:dyDescent="0.3">
      <c r="A2" s="30" t="s">
        <v>27</v>
      </c>
    </row>
    <row r="4" spans="1:9" x14ac:dyDescent="0.3">
      <c r="A4" s="32" t="s">
        <v>44</v>
      </c>
    </row>
    <row r="5" spans="1:9" x14ac:dyDescent="0.3">
      <c r="A5" s="13" t="s">
        <v>155</v>
      </c>
    </row>
    <row r="7" spans="1:9" x14ac:dyDescent="0.3">
      <c r="A7" s="32" t="s">
        <v>45</v>
      </c>
    </row>
    <row r="8" spans="1:9" x14ac:dyDescent="0.3">
      <c r="A8" s="13" t="s">
        <v>156</v>
      </c>
    </row>
    <row r="10" spans="1:9" x14ac:dyDescent="0.3">
      <c r="A10" s="32" t="s">
        <v>46</v>
      </c>
    </row>
    <row r="11" spans="1:9" ht="72" customHeight="1" x14ac:dyDescent="0.3">
      <c r="A11" s="61" t="s">
        <v>157</v>
      </c>
      <c r="B11" s="61"/>
      <c r="C11" s="61"/>
      <c r="D11" s="61"/>
      <c r="E11" s="61"/>
      <c r="F11" s="61"/>
      <c r="G11" s="61"/>
      <c r="H11" s="61"/>
      <c r="I11" s="22"/>
    </row>
    <row r="13" spans="1:9" x14ac:dyDescent="0.3">
      <c r="A13" s="32" t="s">
        <v>34</v>
      </c>
    </row>
    <row r="14" spans="1:9" x14ac:dyDescent="0.3">
      <c r="A14" s="32" t="s">
        <v>35</v>
      </c>
      <c r="B14" s="12">
        <v>0.63500000000000001</v>
      </c>
      <c r="C14" s="33"/>
    </row>
    <row r="15" spans="1:9" x14ac:dyDescent="0.3">
      <c r="A15" s="32" t="s">
        <v>36</v>
      </c>
      <c r="B15" s="12">
        <v>0.69320000000000004</v>
      </c>
      <c r="C15" s="33"/>
    </row>
    <row r="16" spans="1:9" x14ac:dyDescent="0.3">
      <c r="A16" s="32" t="s">
        <v>37</v>
      </c>
      <c r="B16" s="12">
        <v>0.75180000000000002</v>
      </c>
      <c r="C16" s="33"/>
    </row>
    <row r="17" spans="1:3" x14ac:dyDescent="0.3">
      <c r="A17" s="32" t="s">
        <v>38</v>
      </c>
      <c r="B17" s="12">
        <v>0.78110000000000002</v>
      </c>
      <c r="C17" s="33"/>
    </row>
    <row r="18" spans="1:3" x14ac:dyDescent="0.3">
      <c r="A18" s="16" t="s">
        <v>39</v>
      </c>
      <c r="B18" s="17">
        <f>'[4]Fall 2021'!$J$46</f>
        <v>0.70609999999999984</v>
      </c>
      <c r="C18" s="33"/>
    </row>
    <row r="19" spans="1:3" x14ac:dyDescent="0.3">
      <c r="A19" s="16" t="s">
        <v>40</v>
      </c>
      <c r="B19" s="17">
        <f>'[4]Winter 2022'!$J$71</f>
        <v>0.75452727272727271</v>
      </c>
      <c r="C19" s="33"/>
    </row>
    <row r="20" spans="1:3" x14ac:dyDescent="0.3">
      <c r="A20" s="16" t="s">
        <v>41</v>
      </c>
      <c r="B20" s="17">
        <v>0.68600000000000005</v>
      </c>
      <c r="C20" s="33"/>
    </row>
    <row r="21" spans="1:3" ht="16.2" thickBot="1" x14ac:dyDescent="0.35">
      <c r="A21" s="16" t="s">
        <v>42</v>
      </c>
      <c r="B21" s="17">
        <v>0.76</v>
      </c>
      <c r="C21" s="33"/>
    </row>
    <row r="22" spans="1:3" ht="16.8" thickTop="1" thickBot="1" x14ac:dyDescent="0.35">
      <c r="A22" s="18" t="s">
        <v>43</v>
      </c>
      <c r="B22" s="19">
        <f>AVERAGE(B14:B21)</f>
        <v>0.72096590909090907</v>
      </c>
    </row>
    <row r="23" spans="1:3" ht="16.2" thickTop="1" x14ac:dyDescent="0.3">
      <c r="A23" s="10"/>
      <c r="B23" s="45"/>
    </row>
    <row r="24" spans="1:3" x14ac:dyDescent="0.3">
      <c r="A24" s="10"/>
      <c r="B24" s="34"/>
    </row>
    <row r="25" spans="1:3" x14ac:dyDescent="0.3">
      <c r="B25" s="34"/>
    </row>
    <row r="39" spans="1:1" x14ac:dyDescent="0.3">
      <c r="A39" s="32" t="s">
        <v>7</v>
      </c>
    </row>
    <row r="40" spans="1:1" x14ac:dyDescent="0.3">
      <c r="A40" s="32"/>
    </row>
    <row r="41" spans="1:1" x14ac:dyDescent="0.3">
      <c r="A41" s="43"/>
    </row>
    <row r="42" spans="1:1" x14ac:dyDescent="0.3">
      <c r="A42" s="32" t="s">
        <v>8</v>
      </c>
    </row>
  </sheetData>
  <mergeCells count="1">
    <mergeCell ref="A11:H11"/>
  </mergeCells>
  <pageMargins left="0.7" right="0.7" top="0.75" bottom="0.75" header="0.3" footer="0.3"/>
  <pageSetup scale="58"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3EDE6-B450-4830-8E38-7FB50B4C1B8E}">
  <dimension ref="A1:I42"/>
  <sheetViews>
    <sheetView view="pageBreakPreview" zoomScale="110" zoomScaleNormal="100" zoomScaleSheetLayoutView="110" workbookViewId="0">
      <selection activeCell="F2" sqref="F2"/>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154</v>
      </c>
    </row>
    <row r="2" spans="1:9" s="31" customFormat="1" ht="21" x14ac:dyDescent="0.3">
      <c r="A2" s="30" t="s">
        <v>27</v>
      </c>
    </row>
    <row r="4" spans="1:9" x14ac:dyDescent="0.3">
      <c r="A4" s="32" t="s">
        <v>44</v>
      </c>
    </row>
    <row r="5" spans="1:9" x14ac:dyDescent="0.3">
      <c r="A5" s="13" t="s">
        <v>158</v>
      </c>
    </row>
    <row r="7" spans="1:9" x14ac:dyDescent="0.3">
      <c r="A7" s="32" t="s">
        <v>45</v>
      </c>
    </row>
    <row r="8" spans="1:9" x14ac:dyDescent="0.3">
      <c r="A8" s="13" t="s">
        <v>159</v>
      </c>
    </row>
    <row r="10" spans="1:9" x14ac:dyDescent="0.3">
      <c r="A10" s="32" t="s">
        <v>46</v>
      </c>
    </row>
    <row r="11" spans="1:9" ht="36.6" customHeight="1" x14ac:dyDescent="0.3">
      <c r="A11" s="61" t="s">
        <v>160</v>
      </c>
      <c r="B11" s="61"/>
      <c r="C11" s="61"/>
      <c r="D11" s="61"/>
      <c r="E11" s="61"/>
      <c r="F11" s="61"/>
      <c r="G11" s="61"/>
      <c r="H11" s="61"/>
      <c r="I11" s="22"/>
    </row>
    <row r="13" spans="1:9" x14ac:dyDescent="0.3">
      <c r="A13" s="32" t="s">
        <v>34</v>
      </c>
    </row>
    <row r="14" spans="1:9" x14ac:dyDescent="0.3">
      <c r="A14" s="32" t="s">
        <v>35</v>
      </c>
      <c r="B14" s="12">
        <v>0.7</v>
      </c>
      <c r="C14" s="33"/>
    </row>
    <row r="15" spans="1:9" x14ac:dyDescent="0.3">
      <c r="A15" s="32" t="s">
        <v>36</v>
      </c>
      <c r="B15" s="12">
        <v>0.73080000000000001</v>
      </c>
      <c r="C15" s="33"/>
    </row>
    <row r="16" spans="1:9" x14ac:dyDescent="0.3">
      <c r="A16" s="32" t="s">
        <v>37</v>
      </c>
      <c r="B16" s="12">
        <v>0.76590000000000003</v>
      </c>
      <c r="C16" s="33"/>
    </row>
    <row r="17" spans="1:3" x14ac:dyDescent="0.3">
      <c r="A17" s="32" t="s">
        <v>38</v>
      </c>
      <c r="B17" s="12">
        <v>0.74170000000000003</v>
      </c>
      <c r="C17" s="33"/>
    </row>
    <row r="18" spans="1:3" x14ac:dyDescent="0.3">
      <c r="A18" s="16" t="s">
        <v>39</v>
      </c>
      <c r="B18" s="17">
        <f>'[4]Fall 2021'!$J$50</f>
        <v>0.81224999999999992</v>
      </c>
      <c r="C18" s="33"/>
    </row>
    <row r="19" spans="1:3" x14ac:dyDescent="0.3">
      <c r="A19" s="16" t="s">
        <v>40</v>
      </c>
      <c r="B19" s="17">
        <f>'[4]Winter 2022'!$J$73</f>
        <v>0.75205</v>
      </c>
      <c r="C19" s="33"/>
    </row>
    <row r="20" spans="1:3" x14ac:dyDescent="0.3">
      <c r="A20" s="16" t="s">
        <v>41</v>
      </c>
      <c r="B20" s="17">
        <v>0.81699999999999995</v>
      </c>
      <c r="C20" s="33"/>
    </row>
    <row r="21" spans="1:3" ht="16.2" thickBot="1" x14ac:dyDescent="0.35">
      <c r="A21" s="16" t="s">
        <v>42</v>
      </c>
      <c r="B21" s="17">
        <v>0.82809999999999995</v>
      </c>
      <c r="C21" s="33"/>
    </row>
    <row r="22" spans="1:3" ht="16.8" thickTop="1" thickBot="1" x14ac:dyDescent="0.35">
      <c r="A22" s="18" t="s">
        <v>43</v>
      </c>
      <c r="B22" s="19">
        <f>AVERAGE(B14:B21)</f>
        <v>0.76847499999999991</v>
      </c>
    </row>
    <row r="23" spans="1:3" ht="16.2" thickTop="1" x14ac:dyDescent="0.3">
      <c r="A23" s="10"/>
      <c r="B23" s="34"/>
    </row>
    <row r="24" spans="1:3" x14ac:dyDescent="0.3">
      <c r="A24" s="10"/>
      <c r="B24" s="34"/>
    </row>
    <row r="25" spans="1:3" x14ac:dyDescent="0.3">
      <c r="B25" s="34"/>
    </row>
    <row r="39" spans="1:1" x14ac:dyDescent="0.3">
      <c r="A39" s="32" t="s">
        <v>7</v>
      </c>
    </row>
    <row r="40" spans="1:1" x14ac:dyDescent="0.3">
      <c r="A40" s="32"/>
    </row>
    <row r="41" spans="1:1" x14ac:dyDescent="0.3">
      <c r="A41" s="43"/>
    </row>
    <row r="42" spans="1:1" x14ac:dyDescent="0.3">
      <c r="A42" s="32" t="s">
        <v>8</v>
      </c>
    </row>
  </sheetData>
  <mergeCells count="1">
    <mergeCell ref="A11:H11"/>
  </mergeCells>
  <pageMargins left="0.7" right="0.7" top="0.75" bottom="0.75" header="0.3" footer="0.3"/>
  <pageSetup scale="58"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7697D-0C7F-4F67-B2D6-C285E4B48710}">
  <dimension ref="A1:I42"/>
  <sheetViews>
    <sheetView view="pageBreakPreview" zoomScale="110" zoomScaleNormal="100" zoomScaleSheetLayoutView="110" workbookViewId="0">
      <selection activeCell="F2" sqref="F2"/>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154</v>
      </c>
    </row>
    <row r="2" spans="1:9" s="31" customFormat="1" ht="21" x14ac:dyDescent="0.3">
      <c r="A2" s="30" t="s">
        <v>27</v>
      </c>
    </row>
    <row r="4" spans="1:9" x14ac:dyDescent="0.3">
      <c r="A4" s="32" t="s">
        <v>44</v>
      </c>
    </row>
    <row r="5" spans="1:9" x14ac:dyDescent="0.3">
      <c r="A5" s="13" t="s">
        <v>161</v>
      </c>
    </row>
    <row r="7" spans="1:9" x14ac:dyDescent="0.3">
      <c r="A7" s="32" t="s">
        <v>45</v>
      </c>
    </row>
    <row r="8" spans="1:9" x14ac:dyDescent="0.3">
      <c r="A8" s="13" t="s">
        <v>162</v>
      </c>
    </row>
    <row r="10" spans="1:9" x14ac:dyDescent="0.3">
      <c r="A10" s="32" t="s">
        <v>46</v>
      </c>
    </row>
    <row r="11" spans="1:9" ht="61.5" customHeight="1" x14ac:dyDescent="0.3">
      <c r="A11" s="61" t="s">
        <v>163</v>
      </c>
      <c r="B11" s="61"/>
      <c r="C11" s="61"/>
      <c r="D11" s="61"/>
      <c r="E11" s="61"/>
      <c r="F11" s="61"/>
      <c r="G11" s="61"/>
      <c r="H11" s="61"/>
      <c r="I11" s="22"/>
    </row>
    <row r="13" spans="1:9" x14ac:dyDescent="0.3">
      <c r="A13" s="32" t="s">
        <v>34</v>
      </c>
    </row>
    <row r="14" spans="1:9" ht="31.2" x14ac:dyDescent="0.3">
      <c r="A14" s="32" t="s">
        <v>35</v>
      </c>
      <c r="B14" s="12" t="s">
        <v>58</v>
      </c>
      <c r="C14" s="33" t="s">
        <v>164</v>
      </c>
    </row>
    <row r="15" spans="1:9" x14ac:dyDescent="0.3">
      <c r="A15" s="32" t="s">
        <v>36</v>
      </c>
      <c r="B15" s="12">
        <v>0.72270000000000001</v>
      </c>
      <c r="C15" s="33"/>
    </row>
    <row r="16" spans="1:9" x14ac:dyDescent="0.3">
      <c r="A16" s="32" t="s">
        <v>37</v>
      </c>
      <c r="B16" s="12">
        <v>0.72799999999999998</v>
      </c>
      <c r="C16" s="33"/>
    </row>
    <row r="17" spans="1:3" ht="31.2" x14ac:dyDescent="0.3">
      <c r="A17" s="32" t="s">
        <v>38</v>
      </c>
      <c r="B17" s="12" t="s">
        <v>58</v>
      </c>
      <c r="C17" s="33" t="s">
        <v>164</v>
      </c>
    </row>
    <row r="18" spans="1:3" x14ac:dyDescent="0.3">
      <c r="A18" s="16" t="s">
        <v>39</v>
      </c>
      <c r="B18" s="17">
        <f>'[4]Fall 2021'!$J$54</f>
        <v>0.70950000000000002</v>
      </c>
      <c r="C18" s="33"/>
    </row>
    <row r="19" spans="1:3" x14ac:dyDescent="0.3">
      <c r="A19" s="16" t="s">
        <v>40</v>
      </c>
      <c r="B19" s="17">
        <f>'[4]Winter 2022'!$J$74</f>
        <v>0.75700000000000001</v>
      </c>
      <c r="C19" s="33"/>
    </row>
    <row r="20" spans="1:3" ht="31.2" x14ac:dyDescent="0.3">
      <c r="A20" s="16" t="s">
        <v>41</v>
      </c>
      <c r="B20" s="17" t="s">
        <v>58</v>
      </c>
      <c r="C20" s="33" t="s">
        <v>165</v>
      </c>
    </row>
    <row r="21" spans="1:3" ht="16.2" thickBot="1" x14ac:dyDescent="0.35">
      <c r="A21" s="16" t="s">
        <v>42</v>
      </c>
      <c r="B21" s="17">
        <v>0.67500000000000004</v>
      </c>
      <c r="C21" s="33"/>
    </row>
    <row r="22" spans="1:3" ht="16.8" thickTop="1" thickBot="1" x14ac:dyDescent="0.35">
      <c r="A22" s="18" t="s">
        <v>43</v>
      </c>
      <c r="B22" s="19">
        <f>AVERAGE(B15,B16,B18,B19,B21)</f>
        <v>0.71843999999999997</v>
      </c>
    </row>
    <row r="23" spans="1:3" ht="16.2" thickTop="1" x14ac:dyDescent="0.3">
      <c r="A23" s="10"/>
      <c r="B23" s="34"/>
    </row>
    <row r="24" spans="1:3" x14ac:dyDescent="0.3">
      <c r="A24" s="10"/>
      <c r="B24" s="34"/>
    </row>
    <row r="25" spans="1:3" x14ac:dyDescent="0.3">
      <c r="B25" s="34"/>
    </row>
    <row r="39" spans="1:1" x14ac:dyDescent="0.3">
      <c r="A39" s="32" t="s">
        <v>7</v>
      </c>
    </row>
    <row r="40" spans="1:1" x14ac:dyDescent="0.3">
      <c r="A40" s="32"/>
    </row>
    <row r="41" spans="1:1" x14ac:dyDescent="0.3">
      <c r="A41" s="43"/>
    </row>
    <row r="42" spans="1:1" x14ac:dyDescent="0.3">
      <c r="A42" s="32" t="s">
        <v>8</v>
      </c>
    </row>
  </sheetData>
  <mergeCells count="1">
    <mergeCell ref="A11:H11"/>
  </mergeCells>
  <pageMargins left="0.7" right="0.7" top="0.75" bottom="0.75" header="0.3" footer="0.3"/>
  <pageSetup scale="58"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8CF99-8FD6-4C05-B703-0AF13D031883}">
  <dimension ref="A1:I42"/>
  <sheetViews>
    <sheetView view="pageBreakPreview" zoomScale="110" zoomScaleNormal="100" zoomScaleSheetLayoutView="110" workbookViewId="0">
      <selection activeCell="F2" sqref="F2"/>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154</v>
      </c>
    </row>
    <row r="2" spans="1:9" s="31" customFormat="1" ht="21" x14ac:dyDescent="0.3">
      <c r="A2" s="30" t="s">
        <v>27</v>
      </c>
    </row>
    <row r="4" spans="1:9" x14ac:dyDescent="0.3">
      <c r="A4" s="32" t="s">
        <v>44</v>
      </c>
    </row>
    <row r="5" spans="1:9" x14ac:dyDescent="0.3">
      <c r="A5" s="13" t="s">
        <v>166</v>
      </c>
    </row>
    <row r="7" spans="1:9" x14ac:dyDescent="0.3">
      <c r="A7" s="32" t="s">
        <v>45</v>
      </c>
    </row>
    <row r="8" spans="1:9" x14ac:dyDescent="0.3">
      <c r="A8" s="13" t="s">
        <v>167</v>
      </c>
    </row>
    <row r="10" spans="1:9" x14ac:dyDescent="0.3">
      <c r="A10" s="32" t="s">
        <v>46</v>
      </c>
    </row>
    <row r="11" spans="1:9" ht="75.599999999999994" customHeight="1" x14ac:dyDescent="0.3">
      <c r="A11" s="61" t="s">
        <v>168</v>
      </c>
      <c r="B11" s="61"/>
      <c r="C11" s="61"/>
      <c r="D11" s="61"/>
      <c r="E11" s="61"/>
      <c r="F11" s="61"/>
      <c r="G11" s="61"/>
      <c r="H11" s="61"/>
      <c r="I11" s="22"/>
    </row>
    <row r="13" spans="1:9" x14ac:dyDescent="0.3">
      <c r="A13" s="32" t="s">
        <v>34</v>
      </c>
    </row>
    <row r="14" spans="1:9" ht="31.2" x14ac:dyDescent="0.3">
      <c r="A14" s="32" t="s">
        <v>35</v>
      </c>
      <c r="B14" s="12" t="s">
        <v>58</v>
      </c>
      <c r="C14" s="33" t="s">
        <v>80</v>
      </c>
    </row>
    <row r="15" spans="1:9" x14ac:dyDescent="0.3">
      <c r="A15" s="32" t="s">
        <v>36</v>
      </c>
      <c r="B15" s="12">
        <v>0.70730000000000004</v>
      </c>
      <c r="C15" s="33"/>
    </row>
    <row r="16" spans="1:9" x14ac:dyDescent="0.3">
      <c r="A16" s="32" t="s">
        <v>37</v>
      </c>
      <c r="B16" s="12">
        <v>0.79</v>
      </c>
      <c r="C16" s="33"/>
    </row>
    <row r="17" spans="1:3" x14ac:dyDescent="0.3">
      <c r="A17" s="32" t="s">
        <v>38</v>
      </c>
      <c r="B17" s="12">
        <v>0.75760000000000005</v>
      </c>
      <c r="C17" s="33"/>
    </row>
    <row r="18" spans="1:3" x14ac:dyDescent="0.3">
      <c r="A18" s="16" t="s">
        <v>39</v>
      </c>
      <c r="B18" s="17">
        <f>'[4]Fall 2021'!$J$55</f>
        <v>0.73530000000000006</v>
      </c>
      <c r="C18" s="33"/>
    </row>
    <row r="19" spans="1:3" x14ac:dyDescent="0.3">
      <c r="A19" s="16" t="s">
        <v>40</v>
      </c>
      <c r="B19" s="17">
        <f>'[4]Winter 2022'!$J$77</f>
        <v>0.72993333333333321</v>
      </c>
      <c r="C19" s="33"/>
    </row>
    <row r="20" spans="1:3" x14ac:dyDescent="0.3">
      <c r="A20" s="16" t="s">
        <v>41</v>
      </c>
      <c r="B20" s="17">
        <v>0.7</v>
      </c>
      <c r="C20" s="33"/>
    </row>
    <row r="21" spans="1:3" ht="16.2" thickBot="1" x14ac:dyDescent="0.35">
      <c r="A21" s="16" t="s">
        <v>42</v>
      </c>
      <c r="B21" s="17">
        <v>0.74929999999999997</v>
      </c>
      <c r="C21" s="33"/>
    </row>
    <row r="22" spans="1:3" ht="16.8" thickTop="1" thickBot="1" x14ac:dyDescent="0.35">
      <c r="A22" s="18" t="s">
        <v>43</v>
      </c>
      <c r="B22" s="19">
        <f>AVERAGE(B14:B21)</f>
        <v>0.73849047619047614</v>
      </c>
    </row>
    <row r="23" spans="1:3" ht="16.2" thickTop="1" x14ac:dyDescent="0.3">
      <c r="A23" s="10"/>
      <c r="B23" s="34"/>
    </row>
    <row r="24" spans="1:3" x14ac:dyDescent="0.3">
      <c r="A24" s="10"/>
      <c r="B24" s="34"/>
    </row>
    <row r="25" spans="1:3" x14ac:dyDescent="0.3">
      <c r="B25" s="34"/>
    </row>
    <row r="39" spans="1:1" x14ac:dyDescent="0.3">
      <c r="A39" s="32" t="s">
        <v>7</v>
      </c>
    </row>
    <row r="40" spans="1:1" x14ac:dyDescent="0.3">
      <c r="A40" s="32"/>
    </row>
    <row r="41" spans="1:1" x14ac:dyDescent="0.3">
      <c r="A41" s="43"/>
    </row>
    <row r="42" spans="1:1" x14ac:dyDescent="0.3">
      <c r="A42" s="32" t="s">
        <v>8</v>
      </c>
    </row>
  </sheetData>
  <mergeCells count="1">
    <mergeCell ref="A11:H11"/>
  </mergeCells>
  <pageMargins left="0.7" right="0.7" top="0.75" bottom="0.75" header="0.3" footer="0.3"/>
  <pageSetup scale="58"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0259-AFC9-4881-B5E1-07FDB27CE9EA}">
  <dimension ref="A1:I42"/>
  <sheetViews>
    <sheetView view="pageBreakPreview" zoomScale="110" zoomScaleNormal="100" zoomScaleSheetLayoutView="110" workbookViewId="0">
      <selection activeCell="F2" sqref="F2"/>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154</v>
      </c>
    </row>
    <row r="2" spans="1:9" s="31" customFormat="1" ht="21" x14ac:dyDescent="0.3">
      <c r="A2" s="30" t="s">
        <v>27</v>
      </c>
    </row>
    <row r="4" spans="1:9" x14ac:dyDescent="0.3">
      <c r="A4" s="32" t="s">
        <v>44</v>
      </c>
    </row>
    <row r="5" spans="1:9" x14ac:dyDescent="0.3">
      <c r="A5" s="13" t="s">
        <v>169</v>
      </c>
    </row>
    <row r="7" spans="1:9" x14ac:dyDescent="0.3">
      <c r="A7" s="32" t="s">
        <v>45</v>
      </c>
    </row>
    <row r="8" spans="1:9" x14ac:dyDescent="0.3">
      <c r="A8" s="13" t="s">
        <v>170</v>
      </c>
    </row>
    <row r="10" spans="1:9" x14ac:dyDescent="0.3">
      <c r="A10" s="32" t="s">
        <v>46</v>
      </c>
    </row>
    <row r="11" spans="1:9" ht="36.6" customHeight="1" x14ac:dyDescent="0.3">
      <c r="A11" s="61" t="s">
        <v>171</v>
      </c>
      <c r="B11" s="61"/>
      <c r="C11" s="61"/>
      <c r="D11" s="61"/>
      <c r="E11" s="61"/>
      <c r="F11" s="61"/>
      <c r="G11" s="61"/>
      <c r="H11" s="61"/>
      <c r="I11" s="22"/>
    </row>
    <row r="13" spans="1:9" x14ac:dyDescent="0.3">
      <c r="A13" s="32" t="s">
        <v>34</v>
      </c>
    </row>
    <row r="14" spans="1:9" x14ac:dyDescent="0.3">
      <c r="A14" s="32" t="s">
        <v>35</v>
      </c>
      <c r="B14" s="12">
        <v>0.78</v>
      </c>
      <c r="C14" s="33"/>
    </row>
    <row r="15" spans="1:9" x14ac:dyDescent="0.3">
      <c r="A15" s="32" t="s">
        <v>36</v>
      </c>
      <c r="B15" s="12">
        <v>0.78</v>
      </c>
      <c r="C15" s="33"/>
    </row>
    <row r="16" spans="1:9" x14ac:dyDescent="0.3">
      <c r="A16" s="32" t="s">
        <v>37</v>
      </c>
      <c r="B16" s="12">
        <v>0.79400000000000004</v>
      </c>
      <c r="C16" s="33"/>
    </row>
    <row r="17" spans="1:3" x14ac:dyDescent="0.3">
      <c r="A17" s="32" t="s">
        <v>38</v>
      </c>
      <c r="B17" s="12">
        <v>0.79</v>
      </c>
      <c r="C17" s="33"/>
    </row>
    <row r="18" spans="1:3" x14ac:dyDescent="0.3">
      <c r="A18" s="16" t="s">
        <v>39</v>
      </c>
      <c r="B18" s="17">
        <f>'[4]Fall 2021'!$J$56</f>
        <v>0.79500000000000004</v>
      </c>
      <c r="C18" s="33"/>
    </row>
    <row r="19" spans="1:3" x14ac:dyDescent="0.3">
      <c r="A19" s="16" t="s">
        <v>40</v>
      </c>
      <c r="B19" s="17">
        <f>'[4]Fall 2021'!$J$56</f>
        <v>0.79500000000000004</v>
      </c>
      <c r="C19" s="33"/>
    </row>
    <row r="20" spans="1:3" x14ac:dyDescent="0.3">
      <c r="A20" s="16" t="s">
        <v>41</v>
      </c>
      <c r="B20" s="17">
        <v>0.83</v>
      </c>
      <c r="C20" s="33"/>
    </row>
    <row r="21" spans="1:3" ht="16.2" thickBot="1" x14ac:dyDescent="0.35">
      <c r="A21" s="16" t="s">
        <v>42</v>
      </c>
      <c r="B21" s="17">
        <v>0.82</v>
      </c>
      <c r="C21" s="33"/>
    </row>
    <row r="22" spans="1:3" ht="16.8" thickTop="1" thickBot="1" x14ac:dyDescent="0.35">
      <c r="A22" s="18" t="s">
        <v>43</v>
      </c>
      <c r="B22" s="19">
        <f>AVERAGE(B14:B21)</f>
        <v>0.79800000000000004</v>
      </c>
    </row>
    <row r="23" spans="1:3" ht="16.2" thickTop="1" x14ac:dyDescent="0.3">
      <c r="A23" s="10"/>
      <c r="B23" s="45"/>
    </row>
    <row r="24" spans="1:3" x14ac:dyDescent="0.3">
      <c r="A24" s="10"/>
      <c r="B24" s="34"/>
    </row>
    <row r="25" spans="1:3" x14ac:dyDescent="0.3">
      <c r="B25" s="34"/>
    </row>
    <row r="39" spans="1:1" x14ac:dyDescent="0.3">
      <c r="A39" s="32" t="s">
        <v>7</v>
      </c>
    </row>
    <row r="40" spans="1:1" x14ac:dyDescent="0.3">
      <c r="A40" s="32"/>
    </row>
    <row r="41" spans="1:1" x14ac:dyDescent="0.3">
      <c r="A41" s="43"/>
    </row>
    <row r="42" spans="1:1" x14ac:dyDescent="0.3">
      <c r="A42" s="32" t="s">
        <v>8</v>
      </c>
    </row>
  </sheetData>
  <mergeCells count="1">
    <mergeCell ref="A11:H11"/>
  </mergeCells>
  <pageMargins left="0.7" right="0.7" top="0.75" bottom="0.75" header="0.3" footer="0.3"/>
  <pageSetup scale="58"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1C68E-FA3C-45B0-9CCD-6ACC94FB83FD}">
  <dimension ref="A1:I42"/>
  <sheetViews>
    <sheetView view="pageBreakPreview" zoomScale="110" zoomScaleNormal="100" zoomScaleSheetLayoutView="110" workbookViewId="0">
      <selection activeCell="F2" sqref="F2"/>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154</v>
      </c>
    </row>
    <row r="2" spans="1:9" s="31" customFormat="1" ht="21" x14ac:dyDescent="0.3">
      <c r="A2" s="30" t="s">
        <v>27</v>
      </c>
    </row>
    <row r="4" spans="1:9" x14ac:dyDescent="0.3">
      <c r="A4" s="32" t="s">
        <v>44</v>
      </c>
    </row>
    <row r="5" spans="1:9" x14ac:dyDescent="0.3">
      <c r="A5" s="13" t="s">
        <v>172</v>
      </c>
    </row>
    <row r="7" spans="1:9" x14ac:dyDescent="0.3">
      <c r="A7" s="32" t="s">
        <v>45</v>
      </c>
    </row>
    <row r="8" spans="1:9" x14ac:dyDescent="0.3">
      <c r="A8" s="13" t="s">
        <v>173</v>
      </c>
    </row>
    <row r="10" spans="1:9" x14ac:dyDescent="0.3">
      <c r="A10" s="32" t="s">
        <v>46</v>
      </c>
    </row>
    <row r="11" spans="1:9" ht="79.05" customHeight="1" x14ac:dyDescent="0.3">
      <c r="A11" s="61" t="s">
        <v>174</v>
      </c>
      <c r="B11" s="61"/>
      <c r="C11" s="61"/>
      <c r="D11" s="61"/>
      <c r="E11" s="61"/>
      <c r="F11" s="61"/>
      <c r="G11" s="61"/>
      <c r="H11" s="61"/>
      <c r="I11" s="22"/>
    </row>
    <row r="13" spans="1:9" x14ac:dyDescent="0.3">
      <c r="A13" s="32" t="s">
        <v>34</v>
      </c>
    </row>
    <row r="14" spans="1:9" ht="31.2" x14ac:dyDescent="0.3">
      <c r="A14" s="32" t="s">
        <v>35</v>
      </c>
      <c r="B14" s="12" t="s">
        <v>58</v>
      </c>
      <c r="C14" s="33" t="s">
        <v>80</v>
      </c>
    </row>
    <row r="15" spans="1:9" x14ac:dyDescent="0.3">
      <c r="A15" s="32" t="s">
        <v>36</v>
      </c>
      <c r="B15" s="12">
        <v>0.81950000000000001</v>
      </c>
      <c r="C15" s="33"/>
    </row>
    <row r="16" spans="1:9" ht="31.2" x14ac:dyDescent="0.3">
      <c r="A16" s="32" t="s">
        <v>37</v>
      </c>
      <c r="B16" s="12" t="s">
        <v>58</v>
      </c>
      <c r="C16" s="33" t="s">
        <v>81</v>
      </c>
    </row>
    <row r="17" spans="1:3" x14ac:dyDescent="0.3">
      <c r="A17" s="32" t="s">
        <v>38</v>
      </c>
      <c r="B17" s="12">
        <v>0.66500000000000004</v>
      </c>
      <c r="C17" s="33"/>
    </row>
    <row r="18" spans="1:3" ht="31.2" x14ac:dyDescent="0.3">
      <c r="A18" s="16" t="s">
        <v>39</v>
      </c>
      <c r="B18" s="12" t="s">
        <v>58</v>
      </c>
      <c r="C18" s="33" t="s">
        <v>82</v>
      </c>
    </row>
    <row r="19" spans="1:3" x14ac:dyDescent="0.3">
      <c r="A19" s="16" t="s">
        <v>40</v>
      </c>
      <c r="B19" s="17">
        <f>'[4]Winter 2022'!$J$80</f>
        <v>0.81950000000000001</v>
      </c>
      <c r="C19" s="33"/>
    </row>
    <row r="20" spans="1:3" ht="31.2" x14ac:dyDescent="0.3">
      <c r="A20" s="16" t="s">
        <v>41</v>
      </c>
      <c r="B20" s="17" t="s">
        <v>58</v>
      </c>
      <c r="C20" s="33" t="s">
        <v>175</v>
      </c>
    </row>
    <row r="21" spans="1:3" ht="16.2" thickBot="1" x14ac:dyDescent="0.35">
      <c r="A21" s="16" t="s">
        <v>42</v>
      </c>
      <c r="B21" s="17">
        <v>0.63</v>
      </c>
      <c r="C21" s="33"/>
    </row>
    <row r="22" spans="1:3" ht="16.8" thickTop="1" thickBot="1" x14ac:dyDescent="0.35">
      <c r="A22" s="18" t="s">
        <v>43</v>
      </c>
      <c r="B22" s="19">
        <f>AVERAGE(B15,B17,B19,B21)</f>
        <v>0.73350000000000004</v>
      </c>
    </row>
    <row r="23" spans="1:3" ht="16.2" thickTop="1" x14ac:dyDescent="0.3">
      <c r="A23" s="10"/>
      <c r="B23" s="34"/>
    </row>
    <row r="24" spans="1:3" x14ac:dyDescent="0.3">
      <c r="A24" s="10"/>
      <c r="B24" s="34"/>
    </row>
    <row r="25" spans="1:3" x14ac:dyDescent="0.3">
      <c r="B25" s="34"/>
    </row>
    <row r="39" spans="1:1" x14ac:dyDescent="0.3">
      <c r="A39" s="32" t="s">
        <v>7</v>
      </c>
    </row>
    <row r="40" spans="1:1" x14ac:dyDescent="0.3">
      <c r="A40" s="32"/>
    </row>
    <row r="41" spans="1:1" x14ac:dyDescent="0.3">
      <c r="A41" s="43"/>
    </row>
    <row r="42" spans="1:1" x14ac:dyDescent="0.3">
      <c r="A42" s="32" t="s">
        <v>8</v>
      </c>
    </row>
  </sheetData>
  <mergeCells count="1">
    <mergeCell ref="A11:H11"/>
  </mergeCells>
  <pageMargins left="0.7" right="0.7" top="0.75" bottom="0.75" header="0.3" footer="0.3"/>
  <pageSetup scale="58"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BCA5-45D7-4E9C-9B68-BA1A9B1BC282}">
  <dimension ref="A1:I42"/>
  <sheetViews>
    <sheetView view="pageBreakPreview" zoomScale="110" zoomScaleNormal="100" zoomScaleSheetLayoutView="110" workbookViewId="0">
      <selection activeCell="F2" sqref="F2"/>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154</v>
      </c>
    </row>
    <row r="2" spans="1:9" s="31" customFormat="1" ht="21" x14ac:dyDescent="0.3">
      <c r="A2" s="30" t="s">
        <v>27</v>
      </c>
    </row>
    <row r="4" spans="1:9" x14ac:dyDescent="0.3">
      <c r="A4" s="32" t="s">
        <v>44</v>
      </c>
    </row>
    <row r="5" spans="1:9" x14ac:dyDescent="0.3">
      <c r="A5" s="13" t="s">
        <v>176</v>
      </c>
    </row>
    <row r="7" spans="1:9" x14ac:dyDescent="0.3">
      <c r="A7" s="32" t="s">
        <v>45</v>
      </c>
    </row>
    <row r="8" spans="1:9" x14ac:dyDescent="0.3">
      <c r="A8" s="13" t="s">
        <v>177</v>
      </c>
    </row>
    <row r="10" spans="1:9" x14ac:dyDescent="0.3">
      <c r="A10" s="32" t="s">
        <v>46</v>
      </c>
    </row>
    <row r="11" spans="1:9" ht="81.599999999999994" customHeight="1" x14ac:dyDescent="0.3">
      <c r="A11" s="61" t="s">
        <v>178</v>
      </c>
      <c r="B11" s="61"/>
      <c r="C11" s="61"/>
      <c r="D11" s="61"/>
      <c r="E11" s="61"/>
      <c r="F11" s="61"/>
      <c r="G11" s="61"/>
      <c r="H11" s="61"/>
      <c r="I11" s="22"/>
    </row>
    <row r="13" spans="1:9" x14ac:dyDescent="0.3">
      <c r="A13" s="32" t="s">
        <v>34</v>
      </c>
    </row>
    <row r="14" spans="1:9" x14ac:dyDescent="0.3">
      <c r="A14" s="32" t="s">
        <v>35</v>
      </c>
      <c r="B14" s="12">
        <v>0.83299999999999996</v>
      </c>
      <c r="C14" s="33"/>
    </row>
    <row r="15" spans="1:9" ht="46.8" x14ac:dyDescent="0.3">
      <c r="A15" s="32" t="s">
        <v>36</v>
      </c>
      <c r="B15" s="12" t="s">
        <v>58</v>
      </c>
      <c r="C15" s="33" t="s">
        <v>63</v>
      </c>
    </row>
    <row r="16" spans="1:9" x14ac:dyDescent="0.3">
      <c r="A16" s="32" t="s">
        <v>37</v>
      </c>
      <c r="B16" s="12">
        <v>0.81910000000000005</v>
      </c>
      <c r="C16" s="33"/>
    </row>
    <row r="17" spans="1:3" ht="46.8" x14ac:dyDescent="0.3">
      <c r="A17" s="32" t="s">
        <v>38</v>
      </c>
      <c r="B17" s="12" t="s">
        <v>58</v>
      </c>
      <c r="C17" s="33" t="s">
        <v>87</v>
      </c>
    </row>
    <row r="18" spans="1:3" x14ac:dyDescent="0.3">
      <c r="A18" s="16" t="s">
        <v>39</v>
      </c>
      <c r="B18" s="17">
        <f>'[4]Fall 2021'!$J$58</f>
        <v>0.75700000000000001</v>
      </c>
      <c r="C18" s="33"/>
    </row>
    <row r="19" spans="1:3" ht="46.8" x14ac:dyDescent="0.3">
      <c r="A19" s="16" t="s">
        <v>40</v>
      </c>
      <c r="B19" s="12" t="s">
        <v>58</v>
      </c>
      <c r="C19" s="33" t="s">
        <v>88</v>
      </c>
    </row>
    <row r="20" spans="1:3" x14ac:dyDescent="0.3">
      <c r="A20" s="16" t="s">
        <v>41</v>
      </c>
      <c r="B20" s="12">
        <v>0.76</v>
      </c>
      <c r="C20" s="33"/>
    </row>
    <row r="21" spans="1:3" ht="47.4" thickBot="1" x14ac:dyDescent="0.35">
      <c r="A21" s="16" t="s">
        <v>42</v>
      </c>
      <c r="B21" s="12" t="s">
        <v>58</v>
      </c>
      <c r="C21" s="33" t="s">
        <v>179</v>
      </c>
    </row>
    <row r="22" spans="1:3" ht="16.8" thickTop="1" thickBot="1" x14ac:dyDescent="0.35">
      <c r="A22" s="18" t="s">
        <v>43</v>
      </c>
      <c r="B22" s="19">
        <f>AVERAGE(B14,B16,B18,B20)</f>
        <v>0.79227500000000006</v>
      </c>
    </row>
    <row r="23" spans="1:3" ht="16.2" thickTop="1" x14ac:dyDescent="0.3">
      <c r="A23" s="10"/>
      <c r="B23" s="34"/>
    </row>
    <row r="24" spans="1:3" x14ac:dyDescent="0.3">
      <c r="A24" s="10"/>
      <c r="B24" s="34"/>
    </row>
    <row r="25" spans="1:3" x14ac:dyDescent="0.3">
      <c r="B25" s="34"/>
    </row>
    <row r="39" spans="1:1" x14ac:dyDescent="0.3">
      <c r="A39" s="32" t="s">
        <v>7</v>
      </c>
    </row>
    <row r="40" spans="1:1" x14ac:dyDescent="0.3">
      <c r="A40" s="32"/>
    </row>
    <row r="41" spans="1:1" x14ac:dyDescent="0.3">
      <c r="A41" s="43"/>
    </row>
    <row r="42" spans="1:1" x14ac:dyDescent="0.3">
      <c r="A42" s="32" t="s">
        <v>8</v>
      </c>
    </row>
  </sheetData>
  <mergeCells count="1">
    <mergeCell ref="A11:H11"/>
  </mergeCells>
  <pageMargins left="0.7" right="0.7" top="0.75" bottom="0.75" header="0.3" footer="0.3"/>
  <pageSetup scale="58"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E8AB1-66E2-4362-9F61-AF872D445BAC}">
  <dimension ref="A1:I42"/>
  <sheetViews>
    <sheetView view="pageBreakPreview" zoomScale="110" zoomScaleNormal="100" zoomScaleSheetLayoutView="110" workbookViewId="0">
      <selection activeCell="F10" sqref="A10:H11"/>
    </sheetView>
  </sheetViews>
  <sheetFormatPr defaultColWidth="11.77734375" defaultRowHeight="15.6" x14ac:dyDescent="0.3"/>
  <cols>
    <col min="1" max="1" width="15.77734375" style="13" customWidth="1"/>
    <col min="2" max="2" width="11.77734375" style="13"/>
    <col min="3" max="3" width="26.77734375" style="13" customWidth="1"/>
    <col min="4" max="4" width="27.109375" style="13" customWidth="1"/>
    <col min="5"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0" width="27.109375" style="13" customWidth="1"/>
    <col min="261"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16" width="27.109375" style="13" customWidth="1"/>
    <col min="517"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2" width="27.109375" style="13" customWidth="1"/>
    <col min="773"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28" width="27.109375" style="13" customWidth="1"/>
    <col min="1029"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4" width="27.109375" style="13" customWidth="1"/>
    <col min="1285"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0" width="27.109375" style="13" customWidth="1"/>
    <col min="1541"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796" width="27.109375" style="13" customWidth="1"/>
    <col min="1797"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2" width="27.109375" style="13" customWidth="1"/>
    <col min="2053"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08" width="27.109375" style="13" customWidth="1"/>
    <col min="2309"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4" width="27.109375" style="13" customWidth="1"/>
    <col min="2565"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0" width="27.109375" style="13" customWidth="1"/>
    <col min="2821"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76" width="27.109375" style="13" customWidth="1"/>
    <col min="3077"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2" width="27.109375" style="13" customWidth="1"/>
    <col min="3333"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88" width="27.109375" style="13" customWidth="1"/>
    <col min="3589"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4" width="27.109375" style="13" customWidth="1"/>
    <col min="3845"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0" width="27.109375" style="13" customWidth="1"/>
    <col min="4101"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56" width="27.109375" style="13" customWidth="1"/>
    <col min="4357"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2" width="27.109375" style="13" customWidth="1"/>
    <col min="4613"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68" width="27.109375" style="13" customWidth="1"/>
    <col min="4869"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4" width="27.109375" style="13" customWidth="1"/>
    <col min="5125"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0" width="27.109375" style="13" customWidth="1"/>
    <col min="5381"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36" width="27.109375" style="13" customWidth="1"/>
    <col min="5637"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2" width="27.109375" style="13" customWidth="1"/>
    <col min="5893"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48" width="27.109375" style="13" customWidth="1"/>
    <col min="6149"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4" width="27.109375" style="13" customWidth="1"/>
    <col min="6405"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0" width="27.109375" style="13" customWidth="1"/>
    <col min="6661"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16" width="27.109375" style="13" customWidth="1"/>
    <col min="6917"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2" width="27.109375" style="13" customWidth="1"/>
    <col min="7173"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28" width="27.109375" style="13" customWidth="1"/>
    <col min="7429"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4" width="27.109375" style="13" customWidth="1"/>
    <col min="7685"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0" width="27.109375" style="13" customWidth="1"/>
    <col min="7941"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196" width="27.109375" style="13" customWidth="1"/>
    <col min="8197"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2" width="27.109375" style="13" customWidth="1"/>
    <col min="8453"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08" width="27.109375" style="13" customWidth="1"/>
    <col min="8709"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4" width="27.109375" style="13" customWidth="1"/>
    <col min="8965"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0" width="27.109375" style="13" customWidth="1"/>
    <col min="9221"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76" width="27.109375" style="13" customWidth="1"/>
    <col min="9477"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2" width="27.109375" style="13" customWidth="1"/>
    <col min="9733"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88" width="27.109375" style="13" customWidth="1"/>
    <col min="9989"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4" width="27.109375" style="13" customWidth="1"/>
    <col min="10245"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0" width="27.109375" style="13" customWidth="1"/>
    <col min="10501"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56" width="27.109375" style="13" customWidth="1"/>
    <col min="10757"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2" width="27.109375" style="13" customWidth="1"/>
    <col min="11013"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68" width="27.109375" style="13" customWidth="1"/>
    <col min="11269"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4" width="27.109375" style="13" customWidth="1"/>
    <col min="11525"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0" width="27.109375" style="13" customWidth="1"/>
    <col min="11781"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36" width="27.109375" style="13" customWidth="1"/>
    <col min="12037"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2" width="27.109375" style="13" customWidth="1"/>
    <col min="12293"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48" width="27.109375" style="13" customWidth="1"/>
    <col min="12549"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4" width="27.109375" style="13" customWidth="1"/>
    <col min="12805"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0" width="27.109375" style="13" customWidth="1"/>
    <col min="13061"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16" width="27.109375" style="13" customWidth="1"/>
    <col min="13317"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2" width="27.109375" style="13" customWidth="1"/>
    <col min="13573"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28" width="27.109375" style="13" customWidth="1"/>
    <col min="13829"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4" width="27.109375" style="13" customWidth="1"/>
    <col min="14085"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0" width="27.109375" style="13" customWidth="1"/>
    <col min="14341"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596" width="27.109375" style="13" customWidth="1"/>
    <col min="14597"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2" width="27.109375" style="13" customWidth="1"/>
    <col min="14853"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08" width="27.109375" style="13" customWidth="1"/>
    <col min="15109"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4" width="27.109375" style="13" customWidth="1"/>
    <col min="15365"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0" width="27.109375" style="13" customWidth="1"/>
    <col min="15621"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76" width="27.109375" style="13" customWidth="1"/>
    <col min="15877"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2" width="27.109375" style="13" customWidth="1"/>
    <col min="16133" max="16136" width="11.77734375" style="13"/>
    <col min="16137" max="16137" width="30.33203125" style="13" customWidth="1"/>
    <col min="16138" max="16384" width="11.77734375" style="13"/>
  </cols>
  <sheetData>
    <row r="1" spans="1:9" s="31" customFormat="1" ht="21" x14ac:dyDescent="0.3">
      <c r="A1" s="30" t="s">
        <v>188</v>
      </c>
    </row>
    <row r="2" spans="1:9" s="31" customFormat="1" ht="21" x14ac:dyDescent="0.3">
      <c r="A2" s="30" t="s">
        <v>27</v>
      </c>
    </row>
    <row r="4" spans="1:9" x14ac:dyDescent="0.3">
      <c r="A4" s="32" t="s">
        <v>44</v>
      </c>
    </row>
    <row r="5" spans="1:9" x14ac:dyDescent="0.3">
      <c r="A5" s="13" t="s">
        <v>189</v>
      </c>
    </row>
    <row r="7" spans="1:9" x14ac:dyDescent="0.3">
      <c r="A7" s="32" t="s">
        <v>45</v>
      </c>
    </row>
    <row r="8" spans="1:9" x14ac:dyDescent="0.3">
      <c r="A8" s="13" t="s">
        <v>190</v>
      </c>
    </row>
    <row r="10" spans="1:9" x14ac:dyDescent="0.3">
      <c r="A10" s="32" t="s">
        <v>46</v>
      </c>
    </row>
    <row r="11" spans="1:9" ht="36.6" customHeight="1" x14ac:dyDescent="0.3">
      <c r="A11" s="61" t="s">
        <v>191</v>
      </c>
      <c r="B11" s="61"/>
      <c r="C11" s="61"/>
      <c r="D11" s="61"/>
      <c r="E11" s="61"/>
      <c r="F11" s="61"/>
      <c r="G11" s="61"/>
      <c r="H11" s="61"/>
      <c r="I11" s="22"/>
    </row>
    <row r="13" spans="1:9" x14ac:dyDescent="0.3">
      <c r="A13" s="32" t="s">
        <v>34</v>
      </c>
    </row>
    <row r="14" spans="1:9" x14ac:dyDescent="0.3">
      <c r="A14" s="32" t="s">
        <v>35</v>
      </c>
      <c r="B14" s="46">
        <v>0.75</v>
      </c>
    </row>
    <row r="15" spans="1:9" ht="46.8" x14ac:dyDescent="0.3">
      <c r="A15" s="32" t="s">
        <v>36</v>
      </c>
      <c r="B15" s="12" t="s">
        <v>58</v>
      </c>
      <c r="C15" s="33" t="s">
        <v>63</v>
      </c>
    </row>
    <row r="16" spans="1:9" x14ac:dyDescent="0.3">
      <c r="A16" s="32" t="s">
        <v>37</v>
      </c>
      <c r="B16" s="46">
        <v>0.75</v>
      </c>
    </row>
    <row r="17" spans="1:2" x14ac:dyDescent="0.3">
      <c r="A17" s="32" t="s">
        <v>38</v>
      </c>
      <c r="B17" s="46">
        <v>0.7</v>
      </c>
    </row>
    <row r="18" spans="1:2" x14ac:dyDescent="0.3">
      <c r="A18" s="16" t="s">
        <v>39</v>
      </c>
      <c r="B18" s="17">
        <f>'[3]Fall 2021'!$J$59</f>
        <v>0.71</v>
      </c>
    </row>
    <row r="19" spans="1:2" x14ac:dyDescent="0.3">
      <c r="A19" s="16" t="s">
        <v>40</v>
      </c>
      <c r="B19" s="17">
        <f>'[3]Winter 2022'!$J$83</f>
        <v>0.8</v>
      </c>
    </row>
    <row r="20" spans="1:2" x14ac:dyDescent="0.3">
      <c r="A20" s="16" t="s">
        <v>41</v>
      </c>
      <c r="B20" s="17">
        <v>0.78</v>
      </c>
    </row>
    <row r="21" spans="1:2" ht="16.2" thickBot="1" x14ac:dyDescent="0.35">
      <c r="A21" s="16" t="s">
        <v>42</v>
      </c>
      <c r="B21" s="17">
        <v>0.79500000000000004</v>
      </c>
    </row>
    <row r="22" spans="1:2" ht="16.8" thickTop="1" thickBot="1" x14ac:dyDescent="0.35">
      <c r="A22" s="18" t="s">
        <v>43</v>
      </c>
      <c r="B22" s="19">
        <f>AVERAGE(B14,B16,B17,B18,B19,B20,B21)</f>
        <v>0.755</v>
      </c>
    </row>
    <row r="23" spans="1:2" ht="16.2" thickTop="1" x14ac:dyDescent="0.3">
      <c r="A23" s="10"/>
      <c r="B23" s="45"/>
    </row>
    <row r="24" spans="1:2" x14ac:dyDescent="0.3">
      <c r="A24" s="10"/>
      <c r="B24" s="34"/>
    </row>
    <row r="25" spans="1:2" x14ac:dyDescent="0.3">
      <c r="B25" s="34"/>
    </row>
    <row r="39" spans="1:1" x14ac:dyDescent="0.3">
      <c r="A39" s="32" t="s">
        <v>7</v>
      </c>
    </row>
    <row r="40" spans="1:1" x14ac:dyDescent="0.3">
      <c r="A40" s="32"/>
    </row>
    <row r="41" spans="1:1" x14ac:dyDescent="0.3">
      <c r="A41" s="43"/>
    </row>
    <row r="42" spans="1:1" x14ac:dyDescent="0.3">
      <c r="A42" s="32" t="s">
        <v>8</v>
      </c>
    </row>
  </sheetData>
  <mergeCells count="1">
    <mergeCell ref="A11:H11"/>
  </mergeCells>
  <pageMargins left="0.7" right="0.7" top="0.75" bottom="0.75" header="0.3" footer="0.3"/>
  <pageSetup scale="53"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A8CAC-7EDE-4696-8565-57E30E6E8F2C}">
  <dimension ref="A1:I44"/>
  <sheetViews>
    <sheetView view="pageBreakPreview" zoomScale="110" zoomScaleNormal="100" zoomScaleSheetLayoutView="110" workbookViewId="0">
      <selection activeCell="F10" sqref="F10:F11"/>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188</v>
      </c>
    </row>
    <row r="2" spans="1:9" s="31" customFormat="1" ht="21" x14ac:dyDescent="0.3">
      <c r="A2" s="30" t="s">
        <v>27</v>
      </c>
    </row>
    <row r="4" spans="1:9" x14ac:dyDescent="0.3">
      <c r="A4" s="32" t="s">
        <v>44</v>
      </c>
    </row>
    <row r="5" spans="1:9" x14ac:dyDescent="0.3">
      <c r="A5" s="13" t="s">
        <v>192</v>
      </c>
    </row>
    <row r="6" spans="1:9" x14ac:dyDescent="0.3">
      <c r="A6" s="13" t="s">
        <v>193</v>
      </c>
    </row>
    <row r="7" spans="1:9" x14ac:dyDescent="0.3">
      <c r="A7" s="13" t="s">
        <v>194</v>
      </c>
    </row>
    <row r="9" spans="1:9" x14ac:dyDescent="0.3">
      <c r="A9" s="32" t="s">
        <v>45</v>
      </c>
    </row>
    <row r="10" spans="1:9" x14ac:dyDescent="0.3">
      <c r="A10" s="13" t="s">
        <v>195</v>
      </c>
    </row>
    <row r="12" spans="1:9" x14ac:dyDescent="0.3">
      <c r="A12" s="32" t="s">
        <v>46</v>
      </c>
    </row>
    <row r="13" spans="1:9" ht="29.1" customHeight="1" x14ac:dyDescent="0.3">
      <c r="A13" s="61" t="s">
        <v>196</v>
      </c>
      <c r="B13" s="61"/>
      <c r="C13" s="61"/>
      <c r="D13" s="61"/>
      <c r="E13" s="61"/>
      <c r="F13" s="61"/>
      <c r="G13" s="61"/>
      <c r="H13" s="61"/>
      <c r="I13" s="22"/>
    </row>
    <row r="15" spans="1:9" x14ac:dyDescent="0.3">
      <c r="A15" s="32" t="s">
        <v>34</v>
      </c>
    </row>
    <row r="16" spans="1:9" x14ac:dyDescent="0.3">
      <c r="A16" s="32" t="s">
        <v>35</v>
      </c>
      <c r="B16" s="12">
        <v>0.78</v>
      </c>
      <c r="C16" s="33"/>
    </row>
    <row r="17" spans="1:3" ht="46.8" x14ac:dyDescent="0.3">
      <c r="A17" s="32" t="s">
        <v>36</v>
      </c>
      <c r="B17" s="12" t="s">
        <v>58</v>
      </c>
      <c r="C17" s="33" t="s">
        <v>63</v>
      </c>
    </row>
    <row r="18" spans="1:3" x14ac:dyDescent="0.3">
      <c r="A18" s="32" t="s">
        <v>37</v>
      </c>
      <c r="B18" s="12">
        <v>0.79369999999999996</v>
      </c>
      <c r="C18" s="33"/>
    </row>
    <row r="19" spans="1:3" ht="46.8" x14ac:dyDescent="0.3">
      <c r="A19" s="32" t="s">
        <v>38</v>
      </c>
      <c r="B19" s="12" t="s">
        <v>58</v>
      </c>
      <c r="C19" s="33" t="s">
        <v>87</v>
      </c>
    </row>
    <row r="20" spans="1:3" x14ac:dyDescent="0.3">
      <c r="A20" s="16" t="s">
        <v>39</v>
      </c>
      <c r="B20" s="17">
        <f>'[3]Fall 2021'!$J$62</f>
        <v>0.79</v>
      </c>
      <c r="C20" s="33"/>
    </row>
    <row r="21" spans="1:3" ht="46.8" x14ac:dyDescent="0.3">
      <c r="A21" s="16" t="s">
        <v>40</v>
      </c>
      <c r="B21" s="12" t="s">
        <v>58</v>
      </c>
      <c r="C21" s="33" t="s">
        <v>88</v>
      </c>
    </row>
    <row r="22" spans="1:3" x14ac:dyDescent="0.3">
      <c r="A22" s="16" t="s">
        <v>41</v>
      </c>
      <c r="B22" s="12">
        <v>0.78920000000000001</v>
      </c>
      <c r="C22" s="33"/>
    </row>
    <row r="23" spans="1:3" ht="47.4" thickBot="1" x14ac:dyDescent="0.35">
      <c r="A23" s="16" t="s">
        <v>42</v>
      </c>
      <c r="B23" s="12" t="s">
        <v>58</v>
      </c>
      <c r="C23" s="33" t="s">
        <v>89</v>
      </c>
    </row>
    <row r="24" spans="1:3" ht="16.8" thickTop="1" thickBot="1" x14ac:dyDescent="0.35">
      <c r="A24" s="18" t="s">
        <v>43</v>
      </c>
      <c r="B24" s="19">
        <f>AVERAGE(B16,B18,B20,B22)</f>
        <v>0.78822500000000006</v>
      </c>
    </row>
    <row r="25" spans="1:3" ht="16.2" thickTop="1" x14ac:dyDescent="0.3">
      <c r="A25" s="10"/>
      <c r="B25" s="34"/>
    </row>
    <row r="26" spans="1:3" x14ac:dyDescent="0.3">
      <c r="A26" s="10"/>
      <c r="B26" s="34"/>
    </row>
    <row r="27" spans="1:3" x14ac:dyDescent="0.3">
      <c r="B27" s="34"/>
    </row>
    <row r="41" spans="1:1" x14ac:dyDescent="0.3">
      <c r="A41" s="32" t="s">
        <v>7</v>
      </c>
    </row>
    <row r="42" spans="1:1" x14ac:dyDescent="0.3">
      <c r="A42" s="32"/>
    </row>
    <row r="43" spans="1:1" x14ac:dyDescent="0.3">
      <c r="A43" s="43"/>
    </row>
    <row r="44" spans="1:1" x14ac:dyDescent="0.3">
      <c r="A44" s="32" t="s">
        <v>8</v>
      </c>
    </row>
  </sheetData>
  <mergeCells count="1">
    <mergeCell ref="A13:H13"/>
  </mergeCells>
  <pageMargins left="0.7" right="0.7" top="0.75" bottom="0.75" header="0.3" footer="0.3"/>
  <pageSetup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E8446-7C9C-41E0-8529-0BB49139593A}">
  <dimension ref="A1:I37"/>
  <sheetViews>
    <sheetView view="pageBreakPreview" zoomScale="110" zoomScaleNormal="100" zoomScaleSheetLayoutView="110" workbookViewId="0">
      <selection activeCell="H34" sqref="H34"/>
    </sheetView>
  </sheetViews>
  <sheetFormatPr defaultColWidth="11.77734375" defaultRowHeight="15.6" x14ac:dyDescent="0.3"/>
  <cols>
    <col min="1" max="1" width="18" style="5" customWidth="1"/>
    <col min="2" max="7" width="11.77734375" style="5"/>
    <col min="8" max="8" width="35" style="5" customWidth="1"/>
    <col min="9" max="9" width="30.33203125" style="5" customWidth="1"/>
    <col min="10" max="256" width="11.77734375" style="5"/>
    <col min="257" max="257" width="18" style="5" customWidth="1"/>
    <col min="258" max="263" width="11.77734375" style="5"/>
    <col min="264" max="264" width="35" style="5" customWidth="1"/>
    <col min="265" max="265" width="30.33203125" style="5" customWidth="1"/>
    <col min="266" max="512" width="11.77734375" style="5"/>
    <col min="513" max="513" width="18" style="5" customWidth="1"/>
    <col min="514" max="519" width="11.77734375" style="5"/>
    <col min="520" max="520" width="35" style="5" customWidth="1"/>
    <col min="521" max="521" width="30.33203125" style="5" customWidth="1"/>
    <col min="522" max="768" width="11.77734375" style="5"/>
    <col min="769" max="769" width="18" style="5" customWidth="1"/>
    <col min="770" max="775" width="11.77734375" style="5"/>
    <col min="776" max="776" width="35" style="5" customWidth="1"/>
    <col min="777" max="777" width="30.33203125" style="5" customWidth="1"/>
    <col min="778" max="1024" width="11.77734375" style="5"/>
    <col min="1025" max="1025" width="18" style="5" customWidth="1"/>
    <col min="1026" max="1031" width="11.77734375" style="5"/>
    <col min="1032" max="1032" width="35" style="5" customWidth="1"/>
    <col min="1033" max="1033" width="30.33203125" style="5" customWidth="1"/>
    <col min="1034" max="1280" width="11.77734375" style="5"/>
    <col min="1281" max="1281" width="18" style="5" customWidth="1"/>
    <col min="1282" max="1287" width="11.77734375" style="5"/>
    <col min="1288" max="1288" width="35" style="5" customWidth="1"/>
    <col min="1289" max="1289" width="30.33203125" style="5" customWidth="1"/>
    <col min="1290" max="1536" width="11.77734375" style="5"/>
    <col min="1537" max="1537" width="18" style="5" customWidth="1"/>
    <col min="1538" max="1543" width="11.77734375" style="5"/>
    <col min="1544" max="1544" width="35" style="5" customWidth="1"/>
    <col min="1545" max="1545" width="30.33203125" style="5" customWidth="1"/>
    <col min="1546" max="1792" width="11.77734375" style="5"/>
    <col min="1793" max="1793" width="18" style="5" customWidth="1"/>
    <col min="1794" max="1799" width="11.77734375" style="5"/>
    <col min="1800" max="1800" width="35" style="5" customWidth="1"/>
    <col min="1801" max="1801" width="30.33203125" style="5" customWidth="1"/>
    <col min="1802" max="2048" width="11.77734375" style="5"/>
    <col min="2049" max="2049" width="18" style="5" customWidth="1"/>
    <col min="2050" max="2055" width="11.77734375" style="5"/>
    <col min="2056" max="2056" width="35" style="5" customWidth="1"/>
    <col min="2057" max="2057" width="30.33203125" style="5" customWidth="1"/>
    <col min="2058" max="2304" width="11.77734375" style="5"/>
    <col min="2305" max="2305" width="18" style="5" customWidth="1"/>
    <col min="2306" max="2311" width="11.77734375" style="5"/>
    <col min="2312" max="2312" width="35" style="5" customWidth="1"/>
    <col min="2313" max="2313" width="30.33203125" style="5" customWidth="1"/>
    <col min="2314" max="2560" width="11.77734375" style="5"/>
    <col min="2561" max="2561" width="18" style="5" customWidth="1"/>
    <col min="2562" max="2567" width="11.77734375" style="5"/>
    <col min="2568" max="2568" width="35" style="5" customWidth="1"/>
    <col min="2569" max="2569" width="30.33203125" style="5" customWidth="1"/>
    <col min="2570" max="2816" width="11.77734375" style="5"/>
    <col min="2817" max="2817" width="18" style="5" customWidth="1"/>
    <col min="2818" max="2823" width="11.77734375" style="5"/>
    <col min="2824" max="2824" width="35" style="5" customWidth="1"/>
    <col min="2825" max="2825" width="30.33203125" style="5" customWidth="1"/>
    <col min="2826" max="3072" width="11.77734375" style="5"/>
    <col min="3073" max="3073" width="18" style="5" customWidth="1"/>
    <col min="3074" max="3079" width="11.77734375" style="5"/>
    <col min="3080" max="3080" width="35" style="5" customWidth="1"/>
    <col min="3081" max="3081" width="30.33203125" style="5" customWidth="1"/>
    <col min="3082" max="3328" width="11.77734375" style="5"/>
    <col min="3329" max="3329" width="18" style="5" customWidth="1"/>
    <col min="3330" max="3335" width="11.77734375" style="5"/>
    <col min="3336" max="3336" width="35" style="5" customWidth="1"/>
    <col min="3337" max="3337" width="30.33203125" style="5" customWidth="1"/>
    <col min="3338" max="3584" width="11.77734375" style="5"/>
    <col min="3585" max="3585" width="18" style="5" customWidth="1"/>
    <col min="3586" max="3591" width="11.77734375" style="5"/>
    <col min="3592" max="3592" width="35" style="5" customWidth="1"/>
    <col min="3593" max="3593" width="30.33203125" style="5" customWidth="1"/>
    <col min="3594" max="3840" width="11.77734375" style="5"/>
    <col min="3841" max="3841" width="18" style="5" customWidth="1"/>
    <col min="3842" max="3847" width="11.77734375" style="5"/>
    <col min="3848" max="3848" width="35" style="5" customWidth="1"/>
    <col min="3849" max="3849" width="30.33203125" style="5" customWidth="1"/>
    <col min="3850" max="4096" width="11.77734375" style="5"/>
    <col min="4097" max="4097" width="18" style="5" customWidth="1"/>
    <col min="4098" max="4103" width="11.77734375" style="5"/>
    <col min="4104" max="4104" width="35" style="5" customWidth="1"/>
    <col min="4105" max="4105" width="30.33203125" style="5" customWidth="1"/>
    <col min="4106" max="4352" width="11.77734375" style="5"/>
    <col min="4353" max="4353" width="18" style="5" customWidth="1"/>
    <col min="4354" max="4359" width="11.77734375" style="5"/>
    <col min="4360" max="4360" width="35" style="5" customWidth="1"/>
    <col min="4361" max="4361" width="30.33203125" style="5" customWidth="1"/>
    <col min="4362" max="4608" width="11.77734375" style="5"/>
    <col min="4609" max="4609" width="18" style="5" customWidth="1"/>
    <col min="4610" max="4615" width="11.77734375" style="5"/>
    <col min="4616" max="4616" width="35" style="5" customWidth="1"/>
    <col min="4617" max="4617" width="30.33203125" style="5" customWidth="1"/>
    <col min="4618" max="4864" width="11.77734375" style="5"/>
    <col min="4865" max="4865" width="18" style="5" customWidth="1"/>
    <col min="4866" max="4871" width="11.77734375" style="5"/>
    <col min="4872" max="4872" width="35" style="5" customWidth="1"/>
    <col min="4873" max="4873" width="30.33203125" style="5" customWidth="1"/>
    <col min="4874" max="5120" width="11.77734375" style="5"/>
    <col min="5121" max="5121" width="18" style="5" customWidth="1"/>
    <col min="5122" max="5127" width="11.77734375" style="5"/>
    <col min="5128" max="5128" width="35" style="5" customWidth="1"/>
    <col min="5129" max="5129" width="30.33203125" style="5" customWidth="1"/>
    <col min="5130" max="5376" width="11.77734375" style="5"/>
    <col min="5377" max="5377" width="18" style="5" customWidth="1"/>
    <col min="5378" max="5383" width="11.77734375" style="5"/>
    <col min="5384" max="5384" width="35" style="5" customWidth="1"/>
    <col min="5385" max="5385" width="30.33203125" style="5" customWidth="1"/>
    <col min="5386" max="5632" width="11.77734375" style="5"/>
    <col min="5633" max="5633" width="18" style="5" customWidth="1"/>
    <col min="5634" max="5639" width="11.77734375" style="5"/>
    <col min="5640" max="5640" width="35" style="5" customWidth="1"/>
    <col min="5641" max="5641" width="30.33203125" style="5" customWidth="1"/>
    <col min="5642" max="5888" width="11.77734375" style="5"/>
    <col min="5889" max="5889" width="18" style="5" customWidth="1"/>
    <col min="5890" max="5895" width="11.77734375" style="5"/>
    <col min="5896" max="5896" width="35" style="5" customWidth="1"/>
    <col min="5897" max="5897" width="30.33203125" style="5" customWidth="1"/>
    <col min="5898" max="6144" width="11.77734375" style="5"/>
    <col min="6145" max="6145" width="18" style="5" customWidth="1"/>
    <col min="6146" max="6151" width="11.77734375" style="5"/>
    <col min="6152" max="6152" width="35" style="5" customWidth="1"/>
    <col min="6153" max="6153" width="30.33203125" style="5" customWidth="1"/>
    <col min="6154" max="6400" width="11.77734375" style="5"/>
    <col min="6401" max="6401" width="18" style="5" customWidth="1"/>
    <col min="6402" max="6407" width="11.77734375" style="5"/>
    <col min="6408" max="6408" width="35" style="5" customWidth="1"/>
    <col min="6409" max="6409" width="30.33203125" style="5" customWidth="1"/>
    <col min="6410" max="6656" width="11.77734375" style="5"/>
    <col min="6657" max="6657" width="18" style="5" customWidth="1"/>
    <col min="6658" max="6663" width="11.77734375" style="5"/>
    <col min="6664" max="6664" width="35" style="5" customWidth="1"/>
    <col min="6665" max="6665" width="30.33203125" style="5" customWidth="1"/>
    <col min="6666" max="6912" width="11.77734375" style="5"/>
    <col min="6913" max="6913" width="18" style="5" customWidth="1"/>
    <col min="6914" max="6919" width="11.77734375" style="5"/>
    <col min="6920" max="6920" width="35" style="5" customWidth="1"/>
    <col min="6921" max="6921" width="30.33203125" style="5" customWidth="1"/>
    <col min="6922" max="7168" width="11.77734375" style="5"/>
    <col min="7169" max="7169" width="18" style="5" customWidth="1"/>
    <col min="7170" max="7175" width="11.77734375" style="5"/>
    <col min="7176" max="7176" width="35" style="5" customWidth="1"/>
    <col min="7177" max="7177" width="30.33203125" style="5" customWidth="1"/>
    <col min="7178" max="7424" width="11.77734375" style="5"/>
    <col min="7425" max="7425" width="18" style="5" customWidth="1"/>
    <col min="7426" max="7431" width="11.77734375" style="5"/>
    <col min="7432" max="7432" width="35" style="5" customWidth="1"/>
    <col min="7433" max="7433" width="30.33203125" style="5" customWidth="1"/>
    <col min="7434" max="7680" width="11.77734375" style="5"/>
    <col min="7681" max="7681" width="18" style="5" customWidth="1"/>
    <col min="7682" max="7687" width="11.77734375" style="5"/>
    <col min="7688" max="7688" width="35" style="5" customWidth="1"/>
    <col min="7689" max="7689" width="30.33203125" style="5" customWidth="1"/>
    <col min="7690" max="7936" width="11.77734375" style="5"/>
    <col min="7937" max="7937" width="18" style="5" customWidth="1"/>
    <col min="7938" max="7943" width="11.77734375" style="5"/>
    <col min="7944" max="7944" width="35" style="5" customWidth="1"/>
    <col min="7945" max="7945" width="30.33203125" style="5" customWidth="1"/>
    <col min="7946" max="8192" width="11.77734375" style="5"/>
    <col min="8193" max="8193" width="18" style="5" customWidth="1"/>
    <col min="8194" max="8199" width="11.77734375" style="5"/>
    <col min="8200" max="8200" width="35" style="5" customWidth="1"/>
    <col min="8201" max="8201" width="30.33203125" style="5" customWidth="1"/>
    <col min="8202" max="8448" width="11.77734375" style="5"/>
    <col min="8449" max="8449" width="18" style="5" customWidth="1"/>
    <col min="8450" max="8455" width="11.77734375" style="5"/>
    <col min="8456" max="8456" width="35" style="5" customWidth="1"/>
    <col min="8457" max="8457" width="30.33203125" style="5" customWidth="1"/>
    <col min="8458" max="8704" width="11.77734375" style="5"/>
    <col min="8705" max="8705" width="18" style="5" customWidth="1"/>
    <col min="8706" max="8711" width="11.77734375" style="5"/>
    <col min="8712" max="8712" width="35" style="5" customWidth="1"/>
    <col min="8713" max="8713" width="30.33203125" style="5" customWidth="1"/>
    <col min="8714" max="8960" width="11.77734375" style="5"/>
    <col min="8961" max="8961" width="18" style="5" customWidth="1"/>
    <col min="8962" max="8967" width="11.77734375" style="5"/>
    <col min="8968" max="8968" width="35" style="5" customWidth="1"/>
    <col min="8969" max="8969" width="30.33203125" style="5" customWidth="1"/>
    <col min="8970" max="9216" width="11.77734375" style="5"/>
    <col min="9217" max="9217" width="18" style="5" customWidth="1"/>
    <col min="9218" max="9223" width="11.77734375" style="5"/>
    <col min="9224" max="9224" width="35" style="5" customWidth="1"/>
    <col min="9225" max="9225" width="30.33203125" style="5" customWidth="1"/>
    <col min="9226" max="9472" width="11.77734375" style="5"/>
    <col min="9473" max="9473" width="18" style="5" customWidth="1"/>
    <col min="9474" max="9479" width="11.77734375" style="5"/>
    <col min="9480" max="9480" width="35" style="5" customWidth="1"/>
    <col min="9481" max="9481" width="30.33203125" style="5" customWidth="1"/>
    <col min="9482" max="9728" width="11.77734375" style="5"/>
    <col min="9729" max="9729" width="18" style="5" customWidth="1"/>
    <col min="9730" max="9735" width="11.77734375" style="5"/>
    <col min="9736" max="9736" width="35" style="5" customWidth="1"/>
    <col min="9737" max="9737" width="30.33203125" style="5" customWidth="1"/>
    <col min="9738" max="9984" width="11.77734375" style="5"/>
    <col min="9985" max="9985" width="18" style="5" customWidth="1"/>
    <col min="9986" max="9991" width="11.77734375" style="5"/>
    <col min="9992" max="9992" width="35" style="5" customWidth="1"/>
    <col min="9993" max="9993" width="30.33203125" style="5" customWidth="1"/>
    <col min="9994" max="10240" width="11.77734375" style="5"/>
    <col min="10241" max="10241" width="18" style="5" customWidth="1"/>
    <col min="10242" max="10247" width="11.77734375" style="5"/>
    <col min="10248" max="10248" width="35" style="5" customWidth="1"/>
    <col min="10249" max="10249" width="30.33203125" style="5" customWidth="1"/>
    <col min="10250" max="10496" width="11.77734375" style="5"/>
    <col min="10497" max="10497" width="18" style="5" customWidth="1"/>
    <col min="10498" max="10503" width="11.77734375" style="5"/>
    <col min="10504" max="10504" width="35" style="5" customWidth="1"/>
    <col min="10505" max="10505" width="30.33203125" style="5" customWidth="1"/>
    <col min="10506" max="10752" width="11.77734375" style="5"/>
    <col min="10753" max="10753" width="18" style="5" customWidth="1"/>
    <col min="10754" max="10759" width="11.77734375" style="5"/>
    <col min="10760" max="10760" width="35" style="5" customWidth="1"/>
    <col min="10761" max="10761" width="30.33203125" style="5" customWidth="1"/>
    <col min="10762" max="11008" width="11.77734375" style="5"/>
    <col min="11009" max="11009" width="18" style="5" customWidth="1"/>
    <col min="11010" max="11015" width="11.77734375" style="5"/>
    <col min="11016" max="11016" width="35" style="5" customWidth="1"/>
    <col min="11017" max="11017" width="30.33203125" style="5" customWidth="1"/>
    <col min="11018" max="11264" width="11.77734375" style="5"/>
    <col min="11265" max="11265" width="18" style="5" customWidth="1"/>
    <col min="11266" max="11271" width="11.77734375" style="5"/>
    <col min="11272" max="11272" width="35" style="5" customWidth="1"/>
    <col min="11273" max="11273" width="30.33203125" style="5" customWidth="1"/>
    <col min="11274" max="11520" width="11.77734375" style="5"/>
    <col min="11521" max="11521" width="18" style="5" customWidth="1"/>
    <col min="11522" max="11527" width="11.77734375" style="5"/>
    <col min="11528" max="11528" width="35" style="5" customWidth="1"/>
    <col min="11529" max="11529" width="30.33203125" style="5" customWidth="1"/>
    <col min="11530" max="11776" width="11.77734375" style="5"/>
    <col min="11777" max="11777" width="18" style="5" customWidth="1"/>
    <col min="11778" max="11783" width="11.77734375" style="5"/>
    <col min="11784" max="11784" width="35" style="5" customWidth="1"/>
    <col min="11785" max="11785" width="30.33203125" style="5" customWidth="1"/>
    <col min="11786" max="12032" width="11.77734375" style="5"/>
    <col min="12033" max="12033" width="18" style="5" customWidth="1"/>
    <col min="12034" max="12039" width="11.77734375" style="5"/>
    <col min="12040" max="12040" width="35" style="5" customWidth="1"/>
    <col min="12041" max="12041" width="30.33203125" style="5" customWidth="1"/>
    <col min="12042" max="12288" width="11.77734375" style="5"/>
    <col min="12289" max="12289" width="18" style="5" customWidth="1"/>
    <col min="12290" max="12295" width="11.77734375" style="5"/>
    <col min="12296" max="12296" width="35" style="5" customWidth="1"/>
    <col min="12297" max="12297" width="30.33203125" style="5" customWidth="1"/>
    <col min="12298" max="12544" width="11.77734375" style="5"/>
    <col min="12545" max="12545" width="18" style="5" customWidth="1"/>
    <col min="12546" max="12551" width="11.77734375" style="5"/>
    <col min="12552" max="12552" width="35" style="5" customWidth="1"/>
    <col min="12553" max="12553" width="30.33203125" style="5" customWidth="1"/>
    <col min="12554" max="12800" width="11.77734375" style="5"/>
    <col min="12801" max="12801" width="18" style="5" customWidth="1"/>
    <col min="12802" max="12807" width="11.77734375" style="5"/>
    <col min="12808" max="12808" width="35" style="5" customWidth="1"/>
    <col min="12809" max="12809" width="30.33203125" style="5" customWidth="1"/>
    <col min="12810" max="13056" width="11.77734375" style="5"/>
    <col min="13057" max="13057" width="18" style="5" customWidth="1"/>
    <col min="13058" max="13063" width="11.77734375" style="5"/>
    <col min="13064" max="13064" width="35" style="5" customWidth="1"/>
    <col min="13065" max="13065" width="30.33203125" style="5" customWidth="1"/>
    <col min="13066" max="13312" width="11.77734375" style="5"/>
    <col min="13313" max="13313" width="18" style="5" customWidth="1"/>
    <col min="13314" max="13319" width="11.77734375" style="5"/>
    <col min="13320" max="13320" width="35" style="5" customWidth="1"/>
    <col min="13321" max="13321" width="30.33203125" style="5" customWidth="1"/>
    <col min="13322" max="13568" width="11.77734375" style="5"/>
    <col min="13569" max="13569" width="18" style="5" customWidth="1"/>
    <col min="13570" max="13575" width="11.77734375" style="5"/>
    <col min="13576" max="13576" width="35" style="5" customWidth="1"/>
    <col min="13577" max="13577" width="30.33203125" style="5" customWidth="1"/>
    <col min="13578" max="13824" width="11.77734375" style="5"/>
    <col min="13825" max="13825" width="18" style="5" customWidth="1"/>
    <col min="13826" max="13831" width="11.77734375" style="5"/>
    <col min="13832" max="13832" width="35" style="5" customWidth="1"/>
    <col min="13833" max="13833" width="30.33203125" style="5" customWidth="1"/>
    <col min="13834" max="14080" width="11.77734375" style="5"/>
    <col min="14081" max="14081" width="18" style="5" customWidth="1"/>
    <col min="14082" max="14087" width="11.77734375" style="5"/>
    <col min="14088" max="14088" width="35" style="5" customWidth="1"/>
    <col min="14089" max="14089" width="30.33203125" style="5" customWidth="1"/>
    <col min="14090" max="14336" width="11.77734375" style="5"/>
    <col min="14337" max="14337" width="18" style="5" customWidth="1"/>
    <col min="14338" max="14343" width="11.77734375" style="5"/>
    <col min="14344" max="14344" width="35" style="5" customWidth="1"/>
    <col min="14345" max="14345" width="30.33203125" style="5" customWidth="1"/>
    <col min="14346" max="14592" width="11.77734375" style="5"/>
    <col min="14593" max="14593" width="18" style="5" customWidth="1"/>
    <col min="14594" max="14599" width="11.77734375" style="5"/>
    <col min="14600" max="14600" width="35" style="5" customWidth="1"/>
    <col min="14601" max="14601" width="30.33203125" style="5" customWidth="1"/>
    <col min="14602" max="14848" width="11.77734375" style="5"/>
    <col min="14849" max="14849" width="18" style="5" customWidth="1"/>
    <col min="14850" max="14855" width="11.77734375" style="5"/>
    <col min="14856" max="14856" width="35" style="5" customWidth="1"/>
    <col min="14857" max="14857" width="30.33203125" style="5" customWidth="1"/>
    <col min="14858" max="15104" width="11.77734375" style="5"/>
    <col min="15105" max="15105" width="18" style="5" customWidth="1"/>
    <col min="15106" max="15111" width="11.77734375" style="5"/>
    <col min="15112" max="15112" width="35" style="5" customWidth="1"/>
    <col min="15113" max="15113" width="30.33203125" style="5" customWidth="1"/>
    <col min="15114" max="15360" width="11.77734375" style="5"/>
    <col min="15361" max="15361" width="18" style="5" customWidth="1"/>
    <col min="15362" max="15367" width="11.77734375" style="5"/>
    <col min="15368" max="15368" width="35" style="5" customWidth="1"/>
    <col min="15369" max="15369" width="30.33203125" style="5" customWidth="1"/>
    <col min="15370" max="15616" width="11.77734375" style="5"/>
    <col min="15617" max="15617" width="18" style="5" customWidth="1"/>
    <col min="15618" max="15623" width="11.77734375" style="5"/>
    <col min="15624" max="15624" width="35" style="5" customWidth="1"/>
    <col min="15625" max="15625" width="30.33203125" style="5" customWidth="1"/>
    <col min="15626" max="15872" width="11.77734375" style="5"/>
    <col min="15873" max="15873" width="18" style="5" customWidth="1"/>
    <col min="15874" max="15879" width="11.77734375" style="5"/>
    <col min="15880" max="15880" width="35" style="5" customWidth="1"/>
    <col min="15881" max="15881" width="30.33203125" style="5" customWidth="1"/>
    <col min="15882" max="16128" width="11.77734375" style="5"/>
    <col min="16129" max="16129" width="18" style="5" customWidth="1"/>
    <col min="16130" max="16135" width="11.77734375" style="5"/>
    <col min="16136" max="16136" width="35" style="5" customWidth="1"/>
    <col min="16137" max="16137" width="30.33203125" style="5" customWidth="1"/>
    <col min="16138" max="16384" width="11.77734375" style="5"/>
  </cols>
  <sheetData>
    <row r="1" spans="1:9" s="15" customFormat="1" ht="21" x14ac:dyDescent="0.4">
      <c r="A1" s="14" t="s">
        <v>26</v>
      </c>
    </row>
    <row r="2" spans="1:9" s="15" customFormat="1" ht="21" x14ac:dyDescent="0.4">
      <c r="A2" s="14" t="s">
        <v>27</v>
      </c>
    </row>
    <row r="4" spans="1:9" x14ac:dyDescent="0.3">
      <c r="A4" s="16" t="s">
        <v>44</v>
      </c>
    </row>
    <row r="5" spans="1:9" x14ac:dyDescent="0.3">
      <c r="A5" s="5" t="s">
        <v>29</v>
      </c>
    </row>
    <row r="7" spans="1:9" x14ac:dyDescent="0.3">
      <c r="A7" s="16" t="s">
        <v>45</v>
      </c>
    </row>
    <row r="8" spans="1:9" x14ac:dyDescent="0.3">
      <c r="A8" s="5" t="s">
        <v>31</v>
      </c>
    </row>
    <row r="10" spans="1:9" x14ac:dyDescent="0.3">
      <c r="A10" s="16" t="s">
        <v>46</v>
      </c>
    </row>
    <row r="11" spans="1:9" ht="42" customHeight="1" x14ac:dyDescent="0.3">
      <c r="A11" s="61" t="s">
        <v>48</v>
      </c>
      <c r="B11" s="61"/>
      <c r="C11" s="61"/>
      <c r="D11" s="61"/>
      <c r="E11" s="61"/>
      <c r="F11" s="61"/>
      <c r="G11" s="61"/>
      <c r="H11" s="61"/>
      <c r="I11" s="22"/>
    </row>
    <row r="13" spans="1:9" x14ac:dyDescent="0.3">
      <c r="A13" s="16" t="s">
        <v>34</v>
      </c>
    </row>
    <row r="14" spans="1:9" x14ac:dyDescent="0.3">
      <c r="A14" s="16" t="s">
        <v>40</v>
      </c>
      <c r="B14" s="17">
        <f>'[3]Winter 2022'!$J$5</f>
        <v>0.72389999999999999</v>
      </c>
    </row>
    <row r="15" spans="1:9" x14ac:dyDescent="0.3">
      <c r="A15" s="16" t="s">
        <v>41</v>
      </c>
      <c r="B15" s="17">
        <v>0.70630000000000004</v>
      </c>
    </row>
    <row r="16" spans="1:9" ht="16.2" thickBot="1" x14ac:dyDescent="0.35">
      <c r="A16" s="16" t="s">
        <v>42</v>
      </c>
      <c r="B16" s="17">
        <v>0.79200000000000004</v>
      </c>
    </row>
    <row r="17" spans="1:8" ht="16.8" thickTop="1" thickBot="1" x14ac:dyDescent="0.35">
      <c r="A17" s="18" t="s">
        <v>43</v>
      </c>
      <c r="B17" s="19">
        <f>AVERAGE(B14:B16)</f>
        <v>0.74073333333333335</v>
      </c>
    </row>
    <row r="18" spans="1:8" ht="16.2" thickTop="1" x14ac:dyDescent="0.3">
      <c r="A18" s="2"/>
      <c r="B18" s="20"/>
    </row>
    <row r="19" spans="1:8" x14ac:dyDescent="0.3">
      <c r="A19" s="2"/>
      <c r="B19" s="20"/>
    </row>
    <row r="20" spans="1:8" x14ac:dyDescent="0.3">
      <c r="A20" s="2"/>
      <c r="B20" s="20"/>
    </row>
    <row r="21" spans="1:8" x14ac:dyDescent="0.3">
      <c r="B21" s="20"/>
    </row>
    <row r="29" spans="1:8" ht="218.4" x14ac:dyDescent="0.3">
      <c r="H29" s="55" t="s">
        <v>241</v>
      </c>
    </row>
    <row r="30" spans="1:8" ht="140.4" x14ac:dyDescent="0.3">
      <c r="H30" s="55" t="s">
        <v>242</v>
      </c>
    </row>
    <row r="31" spans="1:8" ht="124.8" x14ac:dyDescent="0.3">
      <c r="H31" s="55" t="s">
        <v>243</v>
      </c>
    </row>
    <row r="32" spans="1:8" ht="409.6" x14ac:dyDescent="0.3">
      <c r="H32" s="55" t="s">
        <v>244</v>
      </c>
    </row>
    <row r="33" spans="1:8" ht="296.39999999999998" x14ac:dyDescent="0.3">
      <c r="H33" s="55" t="s">
        <v>245</v>
      </c>
    </row>
    <row r="34" spans="1:8" x14ac:dyDescent="0.3">
      <c r="A34" s="16" t="s">
        <v>7</v>
      </c>
    </row>
    <row r="36" spans="1:8" x14ac:dyDescent="0.3">
      <c r="A36" s="23"/>
    </row>
    <row r="37" spans="1:8" x14ac:dyDescent="0.3">
      <c r="A37" s="16" t="s">
        <v>8</v>
      </c>
    </row>
  </sheetData>
  <mergeCells count="1">
    <mergeCell ref="A11:H11"/>
  </mergeCells>
  <pageMargins left="0.7" right="0.7" top="0.75" bottom="0.75" header="0.3" footer="0.3"/>
  <pageSetup scale="58"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C7D69-A0B3-4182-A409-8A9E3A03334A}">
  <dimension ref="A1:I42"/>
  <sheetViews>
    <sheetView view="pageBreakPreview" zoomScale="110" zoomScaleNormal="100" zoomScaleSheetLayoutView="110" workbookViewId="0">
      <selection activeCell="F10" sqref="A10:H11"/>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188</v>
      </c>
    </row>
    <row r="2" spans="1:9" s="31" customFormat="1" ht="21" x14ac:dyDescent="0.3">
      <c r="A2" s="30" t="s">
        <v>27</v>
      </c>
    </row>
    <row r="4" spans="1:9" x14ac:dyDescent="0.3">
      <c r="A4" s="32" t="s">
        <v>44</v>
      </c>
    </row>
    <row r="5" spans="1:9" x14ac:dyDescent="0.3">
      <c r="A5" s="13" t="s">
        <v>197</v>
      </c>
    </row>
    <row r="7" spans="1:9" x14ac:dyDescent="0.3">
      <c r="A7" s="32" t="s">
        <v>45</v>
      </c>
    </row>
    <row r="8" spans="1:9" x14ac:dyDescent="0.3">
      <c r="A8" s="13" t="s">
        <v>198</v>
      </c>
    </row>
    <row r="10" spans="1:9" x14ac:dyDescent="0.3">
      <c r="A10" s="32" t="s">
        <v>46</v>
      </c>
    </row>
    <row r="11" spans="1:9" ht="36.6" customHeight="1" x14ac:dyDescent="0.3">
      <c r="A11" s="61" t="s">
        <v>199</v>
      </c>
      <c r="B11" s="61"/>
      <c r="C11" s="61"/>
      <c r="D11" s="61"/>
      <c r="E11" s="61"/>
      <c r="F11" s="61"/>
      <c r="G11" s="61"/>
      <c r="H11" s="61"/>
      <c r="I11" s="22"/>
    </row>
    <row r="13" spans="1:9" x14ac:dyDescent="0.3">
      <c r="A13" s="32" t="s">
        <v>34</v>
      </c>
    </row>
    <row r="14" spans="1:9" ht="31.2" x14ac:dyDescent="0.3">
      <c r="A14" s="32" t="s">
        <v>35</v>
      </c>
      <c r="B14" s="12" t="s">
        <v>58</v>
      </c>
      <c r="C14" s="33" t="s">
        <v>80</v>
      </c>
    </row>
    <row r="15" spans="1:9" ht="46.8" x14ac:dyDescent="0.3">
      <c r="A15" s="32" t="s">
        <v>36</v>
      </c>
      <c r="B15" s="12" t="s">
        <v>58</v>
      </c>
      <c r="C15" s="33" t="s">
        <v>63</v>
      </c>
    </row>
    <row r="16" spans="1:9" ht="31.2" x14ac:dyDescent="0.3">
      <c r="A16" s="32" t="s">
        <v>37</v>
      </c>
      <c r="B16" s="12" t="s">
        <v>58</v>
      </c>
      <c r="C16" s="33" t="s">
        <v>81</v>
      </c>
    </row>
    <row r="17" spans="1:3" x14ac:dyDescent="0.3">
      <c r="A17" s="32" t="s">
        <v>38</v>
      </c>
      <c r="B17" s="12">
        <v>0.81</v>
      </c>
      <c r="C17" s="33"/>
    </row>
    <row r="18" spans="1:3" ht="31.2" x14ac:dyDescent="0.3">
      <c r="A18" s="16" t="s">
        <v>39</v>
      </c>
      <c r="B18" s="12" t="s">
        <v>58</v>
      </c>
      <c r="C18" s="33" t="s">
        <v>82</v>
      </c>
    </row>
    <row r="19" spans="1:3" ht="46.8" x14ac:dyDescent="0.3">
      <c r="A19" s="16" t="s">
        <v>40</v>
      </c>
      <c r="B19" s="12" t="s">
        <v>58</v>
      </c>
      <c r="C19" s="33" t="s">
        <v>88</v>
      </c>
    </row>
    <row r="20" spans="1:3" ht="31.2" x14ac:dyDescent="0.3">
      <c r="A20" s="16" t="s">
        <v>41</v>
      </c>
      <c r="B20" s="12" t="s">
        <v>58</v>
      </c>
      <c r="C20" s="33" t="s">
        <v>83</v>
      </c>
    </row>
    <row r="21" spans="1:3" ht="16.2" thickBot="1" x14ac:dyDescent="0.35">
      <c r="A21" s="16" t="s">
        <v>42</v>
      </c>
      <c r="B21" s="12">
        <v>0.84499999999999997</v>
      </c>
      <c r="C21" s="33"/>
    </row>
    <row r="22" spans="1:3" ht="16.8" thickTop="1" thickBot="1" x14ac:dyDescent="0.35">
      <c r="A22" s="18" t="s">
        <v>43</v>
      </c>
      <c r="B22" s="19">
        <f>AVERAGE(B17,B21)</f>
        <v>0.82750000000000001</v>
      </c>
    </row>
    <row r="23" spans="1:3" ht="16.2" thickTop="1" x14ac:dyDescent="0.3">
      <c r="A23" s="10"/>
      <c r="B23" s="45"/>
    </row>
    <row r="24" spans="1:3" x14ac:dyDescent="0.3">
      <c r="A24" s="10"/>
      <c r="B24" s="34"/>
    </row>
    <row r="25" spans="1:3" x14ac:dyDescent="0.3">
      <c r="B25" s="34"/>
    </row>
    <row r="39" spans="1:1" x14ac:dyDescent="0.3">
      <c r="A39" s="32" t="s">
        <v>7</v>
      </c>
    </row>
    <row r="40" spans="1:1" x14ac:dyDescent="0.3">
      <c r="A40" s="32"/>
    </row>
    <row r="41" spans="1:1" x14ac:dyDescent="0.3">
      <c r="A41" s="43"/>
    </row>
    <row r="42" spans="1:1" x14ac:dyDescent="0.3">
      <c r="A42" s="32" t="s">
        <v>8</v>
      </c>
    </row>
  </sheetData>
  <mergeCells count="1">
    <mergeCell ref="A11:H11"/>
  </mergeCells>
  <pageMargins left="0.7" right="0.7" top="0.75" bottom="0.75" header="0.3" footer="0.3"/>
  <pageSetup scale="58"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20A9-753A-4253-B1C3-F2BC2613B35D}">
  <dimension ref="A1:I43"/>
  <sheetViews>
    <sheetView view="pageBreakPreview" zoomScale="110" zoomScaleNormal="100" zoomScaleSheetLayoutView="110" workbookViewId="0">
      <selection activeCell="F10" sqref="F10:F11"/>
    </sheetView>
  </sheetViews>
  <sheetFormatPr defaultColWidth="11.77734375" defaultRowHeight="15.6" x14ac:dyDescent="0.3"/>
  <cols>
    <col min="1" max="1" width="15.77734375" style="13" customWidth="1"/>
    <col min="2" max="2" width="11.77734375" style="13"/>
    <col min="3" max="3" width="26.77734375" style="13" customWidth="1"/>
    <col min="4" max="8" width="11.77734375" style="13"/>
    <col min="9" max="9" width="30.33203125" style="13" customWidth="1"/>
    <col min="10" max="256" width="11.77734375" style="13"/>
    <col min="257" max="257" width="15.77734375" style="13" customWidth="1"/>
    <col min="258" max="258" width="11.77734375" style="13"/>
    <col min="259" max="259" width="26.77734375" style="13" customWidth="1"/>
    <col min="260" max="264" width="11.77734375" style="13"/>
    <col min="265" max="265" width="30.33203125" style="13" customWidth="1"/>
    <col min="266" max="512" width="11.77734375" style="13"/>
    <col min="513" max="513" width="15.77734375" style="13" customWidth="1"/>
    <col min="514" max="514" width="11.77734375" style="13"/>
    <col min="515" max="515" width="26.77734375" style="13" customWidth="1"/>
    <col min="516" max="520" width="11.77734375" style="13"/>
    <col min="521" max="521" width="30.33203125" style="13" customWidth="1"/>
    <col min="522" max="768" width="11.77734375" style="13"/>
    <col min="769" max="769" width="15.77734375" style="13" customWidth="1"/>
    <col min="770" max="770" width="11.77734375" style="13"/>
    <col min="771" max="771" width="26.77734375" style="13" customWidth="1"/>
    <col min="772" max="776" width="11.77734375" style="13"/>
    <col min="777" max="777" width="30.33203125" style="13" customWidth="1"/>
    <col min="778" max="1024" width="11.77734375" style="13"/>
    <col min="1025" max="1025" width="15.77734375" style="13" customWidth="1"/>
    <col min="1026" max="1026" width="11.77734375" style="13"/>
    <col min="1027" max="1027" width="26.77734375" style="13" customWidth="1"/>
    <col min="1028" max="1032" width="11.77734375" style="13"/>
    <col min="1033" max="1033" width="30.33203125" style="13" customWidth="1"/>
    <col min="1034" max="1280" width="11.77734375" style="13"/>
    <col min="1281" max="1281" width="15.77734375" style="13" customWidth="1"/>
    <col min="1282" max="1282" width="11.77734375" style="13"/>
    <col min="1283" max="1283" width="26.77734375" style="13" customWidth="1"/>
    <col min="1284" max="1288" width="11.77734375" style="13"/>
    <col min="1289" max="1289" width="30.33203125" style="13" customWidth="1"/>
    <col min="1290" max="1536" width="11.77734375" style="13"/>
    <col min="1537" max="1537" width="15.77734375" style="13" customWidth="1"/>
    <col min="1538" max="1538" width="11.77734375" style="13"/>
    <col min="1539" max="1539" width="26.77734375" style="13" customWidth="1"/>
    <col min="1540" max="1544" width="11.77734375" style="13"/>
    <col min="1545" max="1545" width="30.33203125" style="13" customWidth="1"/>
    <col min="1546" max="1792" width="11.77734375" style="13"/>
    <col min="1793" max="1793" width="15.77734375" style="13" customWidth="1"/>
    <col min="1794" max="1794" width="11.77734375" style="13"/>
    <col min="1795" max="1795" width="26.77734375" style="13" customWidth="1"/>
    <col min="1796" max="1800" width="11.77734375" style="13"/>
    <col min="1801" max="1801" width="30.33203125" style="13" customWidth="1"/>
    <col min="1802" max="2048" width="11.77734375" style="13"/>
    <col min="2049" max="2049" width="15.77734375" style="13" customWidth="1"/>
    <col min="2050" max="2050" width="11.77734375" style="13"/>
    <col min="2051" max="2051" width="26.77734375" style="13" customWidth="1"/>
    <col min="2052" max="2056" width="11.77734375" style="13"/>
    <col min="2057" max="2057" width="30.33203125" style="13" customWidth="1"/>
    <col min="2058" max="2304" width="11.77734375" style="13"/>
    <col min="2305" max="2305" width="15.77734375" style="13" customWidth="1"/>
    <col min="2306" max="2306" width="11.77734375" style="13"/>
    <col min="2307" max="2307" width="26.77734375" style="13" customWidth="1"/>
    <col min="2308" max="2312" width="11.77734375" style="13"/>
    <col min="2313" max="2313" width="30.33203125" style="13" customWidth="1"/>
    <col min="2314" max="2560" width="11.77734375" style="13"/>
    <col min="2561" max="2561" width="15.77734375" style="13" customWidth="1"/>
    <col min="2562" max="2562" width="11.77734375" style="13"/>
    <col min="2563" max="2563" width="26.77734375" style="13" customWidth="1"/>
    <col min="2564" max="2568" width="11.77734375" style="13"/>
    <col min="2569" max="2569" width="30.33203125" style="13" customWidth="1"/>
    <col min="2570" max="2816" width="11.77734375" style="13"/>
    <col min="2817" max="2817" width="15.77734375" style="13" customWidth="1"/>
    <col min="2818" max="2818" width="11.77734375" style="13"/>
    <col min="2819" max="2819" width="26.77734375" style="13" customWidth="1"/>
    <col min="2820" max="2824" width="11.77734375" style="13"/>
    <col min="2825" max="2825" width="30.33203125" style="13" customWidth="1"/>
    <col min="2826" max="3072" width="11.77734375" style="13"/>
    <col min="3073" max="3073" width="15.77734375" style="13" customWidth="1"/>
    <col min="3074" max="3074" width="11.77734375" style="13"/>
    <col min="3075" max="3075" width="26.77734375" style="13" customWidth="1"/>
    <col min="3076" max="3080" width="11.77734375" style="13"/>
    <col min="3081" max="3081" width="30.33203125" style="13" customWidth="1"/>
    <col min="3082" max="3328" width="11.77734375" style="13"/>
    <col min="3329" max="3329" width="15.77734375" style="13" customWidth="1"/>
    <col min="3330" max="3330" width="11.77734375" style="13"/>
    <col min="3331" max="3331" width="26.77734375" style="13" customWidth="1"/>
    <col min="3332" max="3336" width="11.77734375" style="13"/>
    <col min="3337" max="3337" width="30.33203125" style="13" customWidth="1"/>
    <col min="3338" max="3584" width="11.77734375" style="13"/>
    <col min="3585" max="3585" width="15.77734375" style="13" customWidth="1"/>
    <col min="3586" max="3586" width="11.77734375" style="13"/>
    <col min="3587" max="3587" width="26.77734375" style="13" customWidth="1"/>
    <col min="3588" max="3592" width="11.77734375" style="13"/>
    <col min="3593" max="3593" width="30.33203125" style="13" customWidth="1"/>
    <col min="3594" max="3840" width="11.77734375" style="13"/>
    <col min="3841" max="3841" width="15.77734375" style="13" customWidth="1"/>
    <col min="3842" max="3842" width="11.77734375" style="13"/>
    <col min="3843" max="3843" width="26.77734375" style="13" customWidth="1"/>
    <col min="3844" max="3848" width="11.77734375" style="13"/>
    <col min="3849" max="3849" width="30.33203125" style="13" customWidth="1"/>
    <col min="3850" max="4096" width="11.77734375" style="13"/>
    <col min="4097" max="4097" width="15.77734375" style="13" customWidth="1"/>
    <col min="4098" max="4098" width="11.77734375" style="13"/>
    <col min="4099" max="4099" width="26.77734375" style="13" customWidth="1"/>
    <col min="4100" max="4104" width="11.77734375" style="13"/>
    <col min="4105" max="4105" width="30.33203125" style="13" customWidth="1"/>
    <col min="4106" max="4352" width="11.77734375" style="13"/>
    <col min="4353" max="4353" width="15.77734375" style="13" customWidth="1"/>
    <col min="4354" max="4354" width="11.77734375" style="13"/>
    <col min="4355" max="4355" width="26.77734375" style="13" customWidth="1"/>
    <col min="4356" max="4360" width="11.77734375" style="13"/>
    <col min="4361" max="4361" width="30.33203125" style="13" customWidth="1"/>
    <col min="4362" max="4608" width="11.77734375" style="13"/>
    <col min="4609" max="4609" width="15.77734375" style="13" customWidth="1"/>
    <col min="4610" max="4610" width="11.77734375" style="13"/>
    <col min="4611" max="4611" width="26.77734375" style="13" customWidth="1"/>
    <col min="4612" max="4616" width="11.77734375" style="13"/>
    <col min="4617" max="4617" width="30.33203125" style="13" customWidth="1"/>
    <col min="4618" max="4864" width="11.77734375" style="13"/>
    <col min="4865" max="4865" width="15.77734375" style="13" customWidth="1"/>
    <col min="4866" max="4866" width="11.77734375" style="13"/>
    <col min="4867" max="4867" width="26.77734375" style="13" customWidth="1"/>
    <col min="4868" max="4872" width="11.77734375" style="13"/>
    <col min="4873" max="4873" width="30.33203125" style="13" customWidth="1"/>
    <col min="4874" max="5120" width="11.77734375" style="13"/>
    <col min="5121" max="5121" width="15.77734375" style="13" customWidth="1"/>
    <col min="5122" max="5122" width="11.77734375" style="13"/>
    <col min="5123" max="5123" width="26.77734375" style="13" customWidth="1"/>
    <col min="5124" max="5128" width="11.77734375" style="13"/>
    <col min="5129" max="5129" width="30.33203125" style="13" customWidth="1"/>
    <col min="5130" max="5376" width="11.77734375" style="13"/>
    <col min="5377" max="5377" width="15.77734375" style="13" customWidth="1"/>
    <col min="5378" max="5378" width="11.77734375" style="13"/>
    <col min="5379" max="5379" width="26.77734375" style="13" customWidth="1"/>
    <col min="5380" max="5384" width="11.77734375" style="13"/>
    <col min="5385" max="5385" width="30.33203125" style="13" customWidth="1"/>
    <col min="5386" max="5632" width="11.77734375" style="13"/>
    <col min="5633" max="5633" width="15.77734375" style="13" customWidth="1"/>
    <col min="5634" max="5634" width="11.77734375" style="13"/>
    <col min="5635" max="5635" width="26.77734375" style="13" customWidth="1"/>
    <col min="5636" max="5640" width="11.77734375" style="13"/>
    <col min="5641" max="5641" width="30.33203125" style="13" customWidth="1"/>
    <col min="5642" max="5888" width="11.77734375" style="13"/>
    <col min="5889" max="5889" width="15.77734375" style="13" customWidth="1"/>
    <col min="5890" max="5890" width="11.77734375" style="13"/>
    <col min="5891" max="5891" width="26.77734375" style="13" customWidth="1"/>
    <col min="5892" max="5896" width="11.77734375" style="13"/>
    <col min="5897" max="5897" width="30.33203125" style="13" customWidth="1"/>
    <col min="5898" max="6144" width="11.77734375" style="13"/>
    <col min="6145" max="6145" width="15.77734375" style="13" customWidth="1"/>
    <col min="6146" max="6146" width="11.77734375" style="13"/>
    <col min="6147" max="6147" width="26.77734375" style="13" customWidth="1"/>
    <col min="6148" max="6152" width="11.77734375" style="13"/>
    <col min="6153" max="6153" width="30.33203125" style="13" customWidth="1"/>
    <col min="6154" max="6400" width="11.77734375" style="13"/>
    <col min="6401" max="6401" width="15.77734375" style="13" customWidth="1"/>
    <col min="6402" max="6402" width="11.77734375" style="13"/>
    <col min="6403" max="6403" width="26.77734375" style="13" customWidth="1"/>
    <col min="6404" max="6408" width="11.77734375" style="13"/>
    <col min="6409" max="6409" width="30.33203125" style="13" customWidth="1"/>
    <col min="6410" max="6656" width="11.77734375" style="13"/>
    <col min="6657" max="6657" width="15.77734375" style="13" customWidth="1"/>
    <col min="6658" max="6658" width="11.77734375" style="13"/>
    <col min="6659" max="6659" width="26.77734375" style="13" customWidth="1"/>
    <col min="6660" max="6664" width="11.77734375" style="13"/>
    <col min="6665" max="6665" width="30.33203125" style="13" customWidth="1"/>
    <col min="6666" max="6912" width="11.77734375" style="13"/>
    <col min="6913" max="6913" width="15.77734375" style="13" customWidth="1"/>
    <col min="6914" max="6914" width="11.77734375" style="13"/>
    <col min="6915" max="6915" width="26.77734375" style="13" customWidth="1"/>
    <col min="6916" max="6920" width="11.77734375" style="13"/>
    <col min="6921" max="6921" width="30.33203125" style="13" customWidth="1"/>
    <col min="6922" max="7168" width="11.77734375" style="13"/>
    <col min="7169" max="7169" width="15.77734375" style="13" customWidth="1"/>
    <col min="7170" max="7170" width="11.77734375" style="13"/>
    <col min="7171" max="7171" width="26.77734375" style="13" customWidth="1"/>
    <col min="7172" max="7176" width="11.77734375" style="13"/>
    <col min="7177" max="7177" width="30.33203125" style="13" customWidth="1"/>
    <col min="7178" max="7424" width="11.77734375" style="13"/>
    <col min="7425" max="7425" width="15.77734375" style="13" customWidth="1"/>
    <col min="7426" max="7426" width="11.77734375" style="13"/>
    <col min="7427" max="7427" width="26.77734375" style="13" customWidth="1"/>
    <col min="7428" max="7432" width="11.77734375" style="13"/>
    <col min="7433" max="7433" width="30.33203125" style="13" customWidth="1"/>
    <col min="7434" max="7680" width="11.77734375" style="13"/>
    <col min="7681" max="7681" width="15.77734375" style="13" customWidth="1"/>
    <col min="7682" max="7682" width="11.77734375" style="13"/>
    <col min="7683" max="7683" width="26.77734375" style="13" customWidth="1"/>
    <col min="7684" max="7688" width="11.77734375" style="13"/>
    <col min="7689" max="7689" width="30.33203125" style="13" customWidth="1"/>
    <col min="7690" max="7936" width="11.77734375" style="13"/>
    <col min="7937" max="7937" width="15.77734375" style="13" customWidth="1"/>
    <col min="7938" max="7938" width="11.77734375" style="13"/>
    <col min="7939" max="7939" width="26.77734375" style="13" customWidth="1"/>
    <col min="7940" max="7944" width="11.77734375" style="13"/>
    <col min="7945" max="7945" width="30.33203125" style="13" customWidth="1"/>
    <col min="7946" max="8192" width="11.77734375" style="13"/>
    <col min="8193" max="8193" width="15.77734375" style="13" customWidth="1"/>
    <col min="8194" max="8194" width="11.77734375" style="13"/>
    <col min="8195" max="8195" width="26.77734375" style="13" customWidth="1"/>
    <col min="8196" max="8200" width="11.77734375" style="13"/>
    <col min="8201" max="8201" width="30.33203125" style="13" customWidth="1"/>
    <col min="8202" max="8448" width="11.77734375" style="13"/>
    <col min="8449" max="8449" width="15.77734375" style="13" customWidth="1"/>
    <col min="8450" max="8450" width="11.77734375" style="13"/>
    <col min="8451" max="8451" width="26.77734375" style="13" customWidth="1"/>
    <col min="8452" max="8456" width="11.77734375" style="13"/>
    <col min="8457" max="8457" width="30.33203125" style="13" customWidth="1"/>
    <col min="8458" max="8704" width="11.77734375" style="13"/>
    <col min="8705" max="8705" width="15.77734375" style="13" customWidth="1"/>
    <col min="8706" max="8706" width="11.77734375" style="13"/>
    <col min="8707" max="8707" width="26.77734375" style="13" customWidth="1"/>
    <col min="8708" max="8712" width="11.77734375" style="13"/>
    <col min="8713" max="8713" width="30.33203125" style="13" customWidth="1"/>
    <col min="8714" max="8960" width="11.77734375" style="13"/>
    <col min="8961" max="8961" width="15.77734375" style="13" customWidth="1"/>
    <col min="8962" max="8962" width="11.77734375" style="13"/>
    <col min="8963" max="8963" width="26.77734375" style="13" customWidth="1"/>
    <col min="8964" max="8968" width="11.77734375" style="13"/>
    <col min="8969" max="8969" width="30.33203125" style="13" customWidth="1"/>
    <col min="8970" max="9216" width="11.77734375" style="13"/>
    <col min="9217" max="9217" width="15.77734375" style="13" customWidth="1"/>
    <col min="9218" max="9218" width="11.77734375" style="13"/>
    <col min="9219" max="9219" width="26.77734375" style="13" customWidth="1"/>
    <col min="9220" max="9224" width="11.77734375" style="13"/>
    <col min="9225" max="9225" width="30.33203125" style="13" customWidth="1"/>
    <col min="9226" max="9472" width="11.77734375" style="13"/>
    <col min="9473" max="9473" width="15.77734375" style="13" customWidth="1"/>
    <col min="9474" max="9474" width="11.77734375" style="13"/>
    <col min="9475" max="9475" width="26.77734375" style="13" customWidth="1"/>
    <col min="9476" max="9480" width="11.77734375" style="13"/>
    <col min="9481" max="9481" width="30.33203125" style="13" customWidth="1"/>
    <col min="9482" max="9728" width="11.77734375" style="13"/>
    <col min="9729" max="9729" width="15.77734375" style="13" customWidth="1"/>
    <col min="9730" max="9730" width="11.77734375" style="13"/>
    <col min="9731" max="9731" width="26.77734375" style="13" customWidth="1"/>
    <col min="9732" max="9736" width="11.77734375" style="13"/>
    <col min="9737" max="9737" width="30.33203125" style="13" customWidth="1"/>
    <col min="9738" max="9984" width="11.77734375" style="13"/>
    <col min="9985" max="9985" width="15.77734375" style="13" customWidth="1"/>
    <col min="9986" max="9986" width="11.77734375" style="13"/>
    <col min="9987" max="9987" width="26.77734375" style="13" customWidth="1"/>
    <col min="9988" max="9992" width="11.77734375" style="13"/>
    <col min="9993" max="9993" width="30.33203125" style="13" customWidth="1"/>
    <col min="9994" max="10240" width="11.77734375" style="13"/>
    <col min="10241" max="10241" width="15.77734375" style="13" customWidth="1"/>
    <col min="10242" max="10242" width="11.77734375" style="13"/>
    <col min="10243" max="10243" width="26.77734375" style="13" customWidth="1"/>
    <col min="10244" max="10248" width="11.77734375" style="13"/>
    <col min="10249" max="10249" width="30.33203125" style="13" customWidth="1"/>
    <col min="10250" max="10496" width="11.77734375" style="13"/>
    <col min="10497" max="10497" width="15.77734375" style="13" customWidth="1"/>
    <col min="10498" max="10498" width="11.77734375" style="13"/>
    <col min="10499" max="10499" width="26.77734375" style="13" customWidth="1"/>
    <col min="10500" max="10504" width="11.77734375" style="13"/>
    <col min="10505" max="10505" width="30.33203125" style="13" customWidth="1"/>
    <col min="10506" max="10752" width="11.77734375" style="13"/>
    <col min="10753" max="10753" width="15.77734375" style="13" customWidth="1"/>
    <col min="10754" max="10754" width="11.77734375" style="13"/>
    <col min="10755" max="10755" width="26.77734375" style="13" customWidth="1"/>
    <col min="10756" max="10760" width="11.77734375" style="13"/>
    <col min="10761" max="10761" width="30.33203125" style="13" customWidth="1"/>
    <col min="10762" max="11008" width="11.77734375" style="13"/>
    <col min="11009" max="11009" width="15.77734375" style="13" customWidth="1"/>
    <col min="11010" max="11010" width="11.77734375" style="13"/>
    <col min="11011" max="11011" width="26.77734375" style="13" customWidth="1"/>
    <col min="11012" max="11016" width="11.77734375" style="13"/>
    <col min="11017" max="11017" width="30.33203125" style="13" customWidth="1"/>
    <col min="11018" max="11264" width="11.77734375" style="13"/>
    <col min="11265" max="11265" width="15.77734375" style="13" customWidth="1"/>
    <col min="11266" max="11266" width="11.77734375" style="13"/>
    <col min="11267" max="11267" width="26.77734375" style="13" customWidth="1"/>
    <col min="11268" max="11272" width="11.77734375" style="13"/>
    <col min="11273" max="11273" width="30.33203125" style="13" customWidth="1"/>
    <col min="11274" max="11520" width="11.77734375" style="13"/>
    <col min="11521" max="11521" width="15.77734375" style="13" customWidth="1"/>
    <col min="11522" max="11522" width="11.77734375" style="13"/>
    <col min="11523" max="11523" width="26.77734375" style="13" customWidth="1"/>
    <col min="11524" max="11528" width="11.77734375" style="13"/>
    <col min="11529" max="11529" width="30.33203125" style="13" customWidth="1"/>
    <col min="11530" max="11776" width="11.77734375" style="13"/>
    <col min="11777" max="11777" width="15.77734375" style="13" customWidth="1"/>
    <col min="11778" max="11778" width="11.77734375" style="13"/>
    <col min="11779" max="11779" width="26.77734375" style="13" customWidth="1"/>
    <col min="11780" max="11784" width="11.77734375" style="13"/>
    <col min="11785" max="11785" width="30.33203125" style="13" customWidth="1"/>
    <col min="11786" max="12032" width="11.77734375" style="13"/>
    <col min="12033" max="12033" width="15.77734375" style="13" customWidth="1"/>
    <col min="12034" max="12034" width="11.77734375" style="13"/>
    <col min="12035" max="12035" width="26.77734375" style="13" customWidth="1"/>
    <col min="12036" max="12040" width="11.77734375" style="13"/>
    <col min="12041" max="12041" width="30.33203125" style="13" customWidth="1"/>
    <col min="12042" max="12288" width="11.77734375" style="13"/>
    <col min="12289" max="12289" width="15.77734375" style="13" customWidth="1"/>
    <col min="12290" max="12290" width="11.77734375" style="13"/>
    <col min="12291" max="12291" width="26.77734375" style="13" customWidth="1"/>
    <col min="12292" max="12296" width="11.77734375" style="13"/>
    <col min="12297" max="12297" width="30.33203125" style="13" customWidth="1"/>
    <col min="12298" max="12544" width="11.77734375" style="13"/>
    <col min="12545" max="12545" width="15.77734375" style="13" customWidth="1"/>
    <col min="12546" max="12546" width="11.77734375" style="13"/>
    <col min="12547" max="12547" width="26.77734375" style="13" customWidth="1"/>
    <col min="12548" max="12552" width="11.77734375" style="13"/>
    <col min="12553" max="12553" width="30.33203125" style="13" customWidth="1"/>
    <col min="12554" max="12800" width="11.77734375" style="13"/>
    <col min="12801" max="12801" width="15.77734375" style="13" customWidth="1"/>
    <col min="12802" max="12802" width="11.77734375" style="13"/>
    <col min="12803" max="12803" width="26.77734375" style="13" customWidth="1"/>
    <col min="12804" max="12808" width="11.77734375" style="13"/>
    <col min="12809" max="12809" width="30.33203125" style="13" customWidth="1"/>
    <col min="12810" max="13056" width="11.77734375" style="13"/>
    <col min="13057" max="13057" width="15.77734375" style="13" customWidth="1"/>
    <col min="13058" max="13058" width="11.77734375" style="13"/>
    <col min="13059" max="13059" width="26.77734375" style="13" customWidth="1"/>
    <col min="13060" max="13064" width="11.77734375" style="13"/>
    <col min="13065" max="13065" width="30.33203125" style="13" customWidth="1"/>
    <col min="13066" max="13312" width="11.77734375" style="13"/>
    <col min="13313" max="13313" width="15.77734375" style="13" customWidth="1"/>
    <col min="13314" max="13314" width="11.77734375" style="13"/>
    <col min="13315" max="13315" width="26.77734375" style="13" customWidth="1"/>
    <col min="13316" max="13320" width="11.77734375" style="13"/>
    <col min="13321" max="13321" width="30.33203125" style="13" customWidth="1"/>
    <col min="13322" max="13568" width="11.77734375" style="13"/>
    <col min="13569" max="13569" width="15.77734375" style="13" customWidth="1"/>
    <col min="13570" max="13570" width="11.77734375" style="13"/>
    <col min="13571" max="13571" width="26.77734375" style="13" customWidth="1"/>
    <col min="13572" max="13576" width="11.77734375" style="13"/>
    <col min="13577" max="13577" width="30.33203125" style="13" customWidth="1"/>
    <col min="13578" max="13824" width="11.77734375" style="13"/>
    <col min="13825" max="13825" width="15.77734375" style="13" customWidth="1"/>
    <col min="13826" max="13826" width="11.77734375" style="13"/>
    <col min="13827" max="13827" width="26.77734375" style="13" customWidth="1"/>
    <col min="13828" max="13832" width="11.77734375" style="13"/>
    <col min="13833" max="13833" width="30.33203125" style="13" customWidth="1"/>
    <col min="13834" max="14080" width="11.77734375" style="13"/>
    <col min="14081" max="14081" width="15.77734375" style="13" customWidth="1"/>
    <col min="14082" max="14082" width="11.77734375" style="13"/>
    <col min="14083" max="14083" width="26.77734375" style="13" customWidth="1"/>
    <col min="14084" max="14088" width="11.77734375" style="13"/>
    <col min="14089" max="14089" width="30.33203125" style="13" customWidth="1"/>
    <col min="14090" max="14336" width="11.77734375" style="13"/>
    <col min="14337" max="14337" width="15.77734375" style="13" customWidth="1"/>
    <col min="14338" max="14338" width="11.77734375" style="13"/>
    <col min="14339" max="14339" width="26.77734375" style="13" customWidth="1"/>
    <col min="14340" max="14344" width="11.77734375" style="13"/>
    <col min="14345" max="14345" width="30.33203125" style="13" customWidth="1"/>
    <col min="14346" max="14592" width="11.77734375" style="13"/>
    <col min="14593" max="14593" width="15.77734375" style="13" customWidth="1"/>
    <col min="14594" max="14594" width="11.77734375" style="13"/>
    <col min="14595" max="14595" width="26.77734375" style="13" customWidth="1"/>
    <col min="14596" max="14600" width="11.77734375" style="13"/>
    <col min="14601" max="14601" width="30.33203125" style="13" customWidth="1"/>
    <col min="14602" max="14848" width="11.77734375" style="13"/>
    <col min="14849" max="14849" width="15.77734375" style="13" customWidth="1"/>
    <col min="14850" max="14850" width="11.77734375" style="13"/>
    <col min="14851" max="14851" width="26.77734375" style="13" customWidth="1"/>
    <col min="14852" max="14856" width="11.77734375" style="13"/>
    <col min="14857" max="14857" width="30.33203125" style="13" customWidth="1"/>
    <col min="14858" max="15104" width="11.77734375" style="13"/>
    <col min="15105" max="15105" width="15.77734375" style="13" customWidth="1"/>
    <col min="15106" max="15106" width="11.77734375" style="13"/>
    <col min="15107" max="15107" width="26.77734375" style="13" customWidth="1"/>
    <col min="15108" max="15112" width="11.77734375" style="13"/>
    <col min="15113" max="15113" width="30.33203125" style="13" customWidth="1"/>
    <col min="15114" max="15360" width="11.77734375" style="13"/>
    <col min="15361" max="15361" width="15.77734375" style="13" customWidth="1"/>
    <col min="15362" max="15362" width="11.77734375" style="13"/>
    <col min="15363" max="15363" width="26.77734375" style="13" customWidth="1"/>
    <col min="15364" max="15368" width="11.77734375" style="13"/>
    <col min="15369" max="15369" width="30.33203125" style="13" customWidth="1"/>
    <col min="15370" max="15616" width="11.77734375" style="13"/>
    <col min="15617" max="15617" width="15.77734375" style="13" customWidth="1"/>
    <col min="15618" max="15618" width="11.77734375" style="13"/>
    <col min="15619" max="15619" width="26.77734375" style="13" customWidth="1"/>
    <col min="15620" max="15624" width="11.77734375" style="13"/>
    <col min="15625" max="15625" width="30.33203125" style="13" customWidth="1"/>
    <col min="15626" max="15872" width="11.77734375" style="13"/>
    <col min="15873" max="15873" width="15.77734375" style="13" customWidth="1"/>
    <col min="15874" max="15874" width="11.77734375" style="13"/>
    <col min="15875" max="15875" width="26.77734375" style="13" customWidth="1"/>
    <col min="15876" max="15880" width="11.77734375" style="13"/>
    <col min="15881" max="15881" width="30.33203125" style="13" customWidth="1"/>
    <col min="15882" max="16128" width="11.77734375" style="13"/>
    <col min="16129" max="16129" width="15.77734375" style="13" customWidth="1"/>
    <col min="16130" max="16130" width="11.77734375" style="13"/>
    <col min="16131" max="16131" width="26.77734375" style="13" customWidth="1"/>
    <col min="16132" max="16136" width="11.77734375" style="13"/>
    <col min="16137" max="16137" width="30.33203125" style="13" customWidth="1"/>
    <col min="16138" max="16384" width="11.77734375" style="13"/>
  </cols>
  <sheetData>
    <row r="1" spans="1:9" s="31" customFormat="1" ht="21" x14ac:dyDescent="0.3">
      <c r="A1" s="30" t="s">
        <v>188</v>
      </c>
    </row>
    <row r="2" spans="1:9" s="31" customFormat="1" ht="21" x14ac:dyDescent="0.3">
      <c r="A2" s="30" t="s">
        <v>27</v>
      </c>
    </row>
    <row r="4" spans="1:9" x14ac:dyDescent="0.3">
      <c r="A4" s="32" t="s">
        <v>44</v>
      </c>
    </row>
    <row r="5" spans="1:9" x14ac:dyDescent="0.3">
      <c r="A5" s="13" t="s">
        <v>200</v>
      </c>
    </row>
    <row r="6" spans="1:9" x14ac:dyDescent="0.3">
      <c r="A6" s="13" t="s">
        <v>201</v>
      </c>
    </row>
    <row r="8" spans="1:9" x14ac:dyDescent="0.3">
      <c r="A8" s="32" t="s">
        <v>45</v>
      </c>
    </row>
    <row r="9" spans="1:9" x14ac:dyDescent="0.3">
      <c r="A9" s="13" t="s">
        <v>202</v>
      </c>
    </row>
    <row r="11" spans="1:9" x14ac:dyDescent="0.3">
      <c r="A11" s="32" t="s">
        <v>46</v>
      </c>
    </row>
    <row r="12" spans="1:9" ht="36.6" customHeight="1" x14ac:dyDescent="0.3">
      <c r="A12" s="61" t="s">
        <v>203</v>
      </c>
      <c r="B12" s="61"/>
      <c r="C12" s="61"/>
      <c r="D12" s="61"/>
      <c r="E12" s="61"/>
      <c r="F12" s="61"/>
      <c r="G12" s="61"/>
      <c r="H12" s="61"/>
      <c r="I12" s="22"/>
    </row>
    <row r="14" spans="1:9" x14ac:dyDescent="0.3">
      <c r="A14" s="32" t="s">
        <v>34</v>
      </c>
    </row>
    <row r="15" spans="1:9" ht="31.2" x14ac:dyDescent="0.3">
      <c r="A15" s="32" t="s">
        <v>35</v>
      </c>
      <c r="B15" s="12" t="s">
        <v>58</v>
      </c>
      <c r="C15" s="33" t="s">
        <v>80</v>
      </c>
    </row>
    <row r="16" spans="1:9" x14ac:dyDescent="0.3">
      <c r="A16" s="32" t="s">
        <v>36</v>
      </c>
      <c r="B16" s="12">
        <v>0.81950000000000001</v>
      </c>
      <c r="C16" s="33"/>
    </row>
    <row r="17" spans="1:3" ht="31.2" x14ac:dyDescent="0.3">
      <c r="A17" s="32" t="s">
        <v>37</v>
      </c>
      <c r="B17" s="12" t="s">
        <v>58</v>
      </c>
      <c r="C17" s="33" t="s">
        <v>81</v>
      </c>
    </row>
    <row r="18" spans="1:3" ht="46.8" x14ac:dyDescent="0.3">
      <c r="A18" s="32" t="s">
        <v>38</v>
      </c>
      <c r="B18" s="12" t="s">
        <v>58</v>
      </c>
      <c r="C18" s="33" t="s">
        <v>87</v>
      </c>
    </row>
    <row r="19" spans="1:3" ht="31.2" x14ac:dyDescent="0.3">
      <c r="A19" s="16" t="s">
        <v>39</v>
      </c>
      <c r="B19" s="12" t="s">
        <v>58</v>
      </c>
      <c r="C19" s="33" t="s">
        <v>82</v>
      </c>
    </row>
    <row r="20" spans="1:3" x14ac:dyDescent="0.3">
      <c r="A20" s="16" t="s">
        <v>40</v>
      </c>
      <c r="B20" s="17">
        <f>'[3]Winter 2022'!$J$89</f>
        <v>0.89100000000000001</v>
      </c>
      <c r="C20" s="33"/>
    </row>
    <row r="21" spans="1:3" ht="31.2" x14ac:dyDescent="0.3">
      <c r="A21" s="16" t="s">
        <v>41</v>
      </c>
      <c r="B21" s="17" t="s">
        <v>58</v>
      </c>
      <c r="C21" s="33" t="s">
        <v>83</v>
      </c>
    </row>
    <row r="22" spans="1:3" ht="47.4" thickBot="1" x14ac:dyDescent="0.35">
      <c r="A22" s="16" t="s">
        <v>42</v>
      </c>
      <c r="B22" s="17" t="s">
        <v>58</v>
      </c>
      <c r="C22" s="33" t="s">
        <v>89</v>
      </c>
    </row>
    <row r="23" spans="1:3" ht="16.8" thickTop="1" thickBot="1" x14ac:dyDescent="0.35">
      <c r="A23" s="18" t="s">
        <v>43</v>
      </c>
      <c r="B23" s="19">
        <f>AVERAGE(B16,B20)</f>
        <v>0.85525000000000007</v>
      </c>
    </row>
    <row r="24" spans="1:3" ht="16.2" thickTop="1" x14ac:dyDescent="0.3">
      <c r="A24" s="10"/>
      <c r="B24" s="34"/>
    </row>
    <row r="25" spans="1:3" x14ac:dyDescent="0.3">
      <c r="A25" s="10"/>
      <c r="B25" s="34"/>
    </row>
    <row r="26" spans="1:3" x14ac:dyDescent="0.3">
      <c r="B26" s="34"/>
    </row>
    <row r="40" spans="1:1" x14ac:dyDescent="0.3">
      <c r="A40" s="32" t="s">
        <v>7</v>
      </c>
    </row>
    <row r="41" spans="1:1" x14ac:dyDescent="0.3">
      <c r="A41" s="32"/>
    </row>
    <row r="42" spans="1:1" x14ac:dyDescent="0.3">
      <c r="A42" s="43"/>
    </row>
    <row r="43" spans="1:1" x14ac:dyDescent="0.3">
      <c r="A43" s="32" t="s">
        <v>8</v>
      </c>
    </row>
  </sheetData>
  <mergeCells count="1">
    <mergeCell ref="A12:H12"/>
  </mergeCells>
  <pageMargins left="0.7" right="0.7" top="0.75" bottom="0.75" header="0.3" footer="0.3"/>
  <pageSetup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AF227-BC92-491E-B561-BDA637383C5E}">
  <dimension ref="A1:I37"/>
  <sheetViews>
    <sheetView view="pageBreakPreview" zoomScale="110" zoomScaleNormal="100" zoomScaleSheetLayoutView="110" workbookViewId="0">
      <selection activeCell="H34" sqref="H34"/>
    </sheetView>
  </sheetViews>
  <sheetFormatPr defaultColWidth="11.77734375" defaultRowHeight="15.6" x14ac:dyDescent="0.3"/>
  <cols>
    <col min="1" max="1" width="18" style="5" customWidth="1"/>
    <col min="2" max="7" width="11.77734375" style="5"/>
    <col min="8" max="8" width="35" style="5" customWidth="1"/>
    <col min="9" max="9" width="30.33203125" style="5" customWidth="1"/>
    <col min="10" max="256" width="11.77734375" style="5"/>
    <col min="257" max="257" width="18" style="5" customWidth="1"/>
    <col min="258" max="263" width="11.77734375" style="5"/>
    <col min="264" max="264" width="35" style="5" customWidth="1"/>
    <col min="265" max="265" width="30.33203125" style="5" customWidth="1"/>
    <col min="266" max="512" width="11.77734375" style="5"/>
    <col min="513" max="513" width="18" style="5" customWidth="1"/>
    <col min="514" max="519" width="11.77734375" style="5"/>
    <col min="520" max="520" width="35" style="5" customWidth="1"/>
    <col min="521" max="521" width="30.33203125" style="5" customWidth="1"/>
    <col min="522" max="768" width="11.77734375" style="5"/>
    <col min="769" max="769" width="18" style="5" customWidth="1"/>
    <col min="770" max="775" width="11.77734375" style="5"/>
    <col min="776" max="776" width="35" style="5" customWidth="1"/>
    <col min="777" max="777" width="30.33203125" style="5" customWidth="1"/>
    <col min="778" max="1024" width="11.77734375" style="5"/>
    <col min="1025" max="1025" width="18" style="5" customWidth="1"/>
    <col min="1026" max="1031" width="11.77734375" style="5"/>
    <col min="1032" max="1032" width="35" style="5" customWidth="1"/>
    <col min="1033" max="1033" width="30.33203125" style="5" customWidth="1"/>
    <col min="1034" max="1280" width="11.77734375" style="5"/>
    <col min="1281" max="1281" width="18" style="5" customWidth="1"/>
    <col min="1282" max="1287" width="11.77734375" style="5"/>
    <col min="1288" max="1288" width="35" style="5" customWidth="1"/>
    <col min="1289" max="1289" width="30.33203125" style="5" customWidth="1"/>
    <col min="1290" max="1536" width="11.77734375" style="5"/>
    <col min="1537" max="1537" width="18" style="5" customWidth="1"/>
    <col min="1538" max="1543" width="11.77734375" style="5"/>
    <col min="1544" max="1544" width="35" style="5" customWidth="1"/>
    <col min="1545" max="1545" width="30.33203125" style="5" customWidth="1"/>
    <col min="1546" max="1792" width="11.77734375" style="5"/>
    <col min="1793" max="1793" width="18" style="5" customWidth="1"/>
    <col min="1794" max="1799" width="11.77734375" style="5"/>
    <col min="1800" max="1800" width="35" style="5" customWidth="1"/>
    <col min="1801" max="1801" width="30.33203125" style="5" customWidth="1"/>
    <col min="1802" max="2048" width="11.77734375" style="5"/>
    <col min="2049" max="2049" width="18" style="5" customWidth="1"/>
    <col min="2050" max="2055" width="11.77734375" style="5"/>
    <col min="2056" max="2056" width="35" style="5" customWidth="1"/>
    <col min="2057" max="2057" width="30.33203125" style="5" customWidth="1"/>
    <col min="2058" max="2304" width="11.77734375" style="5"/>
    <col min="2305" max="2305" width="18" style="5" customWidth="1"/>
    <col min="2306" max="2311" width="11.77734375" style="5"/>
    <col min="2312" max="2312" width="35" style="5" customWidth="1"/>
    <col min="2313" max="2313" width="30.33203125" style="5" customWidth="1"/>
    <col min="2314" max="2560" width="11.77734375" style="5"/>
    <col min="2561" max="2561" width="18" style="5" customWidth="1"/>
    <col min="2562" max="2567" width="11.77734375" style="5"/>
    <col min="2568" max="2568" width="35" style="5" customWidth="1"/>
    <col min="2569" max="2569" width="30.33203125" style="5" customWidth="1"/>
    <col min="2570" max="2816" width="11.77734375" style="5"/>
    <col min="2817" max="2817" width="18" style="5" customWidth="1"/>
    <col min="2818" max="2823" width="11.77734375" style="5"/>
    <col min="2824" max="2824" width="35" style="5" customWidth="1"/>
    <col min="2825" max="2825" width="30.33203125" style="5" customWidth="1"/>
    <col min="2826" max="3072" width="11.77734375" style="5"/>
    <col min="3073" max="3073" width="18" style="5" customWidth="1"/>
    <col min="3074" max="3079" width="11.77734375" style="5"/>
    <col min="3080" max="3080" width="35" style="5" customWidth="1"/>
    <col min="3081" max="3081" width="30.33203125" style="5" customWidth="1"/>
    <col min="3082" max="3328" width="11.77734375" style="5"/>
    <col min="3329" max="3329" width="18" style="5" customWidth="1"/>
    <col min="3330" max="3335" width="11.77734375" style="5"/>
    <col min="3336" max="3336" width="35" style="5" customWidth="1"/>
    <col min="3337" max="3337" width="30.33203125" style="5" customWidth="1"/>
    <col min="3338" max="3584" width="11.77734375" style="5"/>
    <col min="3585" max="3585" width="18" style="5" customWidth="1"/>
    <col min="3586" max="3591" width="11.77734375" style="5"/>
    <col min="3592" max="3592" width="35" style="5" customWidth="1"/>
    <col min="3593" max="3593" width="30.33203125" style="5" customWidth="1"/>
    <col min="3594" max="3840" width="11.77734375" style="5"/>
    <col min="3841" max="3841" width="18" style="5" customWidth="1"/>
    <col min="3842" max="3847" width="11.77734375" style="5"/>
    <col min="3848" max="3848" width="35" style="5" customWidth="1"/>
    <col min="3849" max="3849" width="30.33203125" style="5" customWidth="1"/>
    <col min="3850" max="4096" width="11.77734375" style="5"/>
    <col min="4097" max="4097" width="18" style="5" customWidth="1"/>
    <col min="4098" max="4103" width="11.77734375" style="5"/>
    <col min="4104" max="4104" width="35" style="5" customWidth="1"/>
    <col min="4105" max="4105" width="30.33203125" style="5" customWidth="1"/>
    <col min="4106" max="4352" width="11.77734375" style="5"/>
    <col min="4353" max="4353" width="18" style="5" customWidth="1"/>
    <col min="4354" max="4359" width="11.77734375" style="5"/>
    <col min="4360" max="4360" width="35" style="5" customWidth="1"/>
    <col min="4361" max="4361" width="30.33203125" style="5" customWidth="1"/>
    <col min="4362" max="4608" width="11.77734375" style="5"/>
    <col min="4609" max="4609" width="18" style="5" customWidth="1"/>
    <col min="4610" max="4615" width="11.77734375" style="5"/>
    <col min="4616" max="4616" width="35" style="5" customWidth="1"/>
    <col min="4617" max="4617" width="30.33203125" style="5" customWidth="1"/>
    <col min="4618" max="4864" width="11.77734375" style="5"/>
    <col min="4865" max="4865" width="18" style="5" customWidth="1"/>
    <col min="4866" max="4871" width="11.77734375" style="5"/>
    <col min="4872" max="4872" width="35" style="5" customWidth="1"/>
    <col min="4873" max="4873" width="30.33203125" style="5" customWidth="1"/>
    <col min="4874" max="5120" width="11.77734375" style="5"/>
    <col min="5121" max="5121" width="18" style="5" customWidth="1"/>
    <col min="5122" max="5127" width="11.77734375" style="5"/>
    <col min="5128" max="5128" width="35" style="5" customWidth="1"/>
    <col min="5129" max="5129" width="30.33203125" style="5" customWidth="1"/>
    <col min="5130" max="5376" width="11.77734375" style="5"/>
    <col min="5377" max="5377" width="18" style="5" customWidth="1"/>
    <col min="5378" max="5383" width="11.77734375" style="5"/>
    <col min="5384" max="5384" width="35" style="5" customWidth="1"/>
    <col min="5385" max="5385" width="30.33203125" style="5" customWidth="1"/>
    <col min="5386" max="5632" width="11.77734375" style="5"/>
    <col min="5633" max="5633" width="18" style="5" customWidth="1"/>
    <col min="5634" max="5639" width="11.77734375" style="5"/>
    <col min="5640" max="5640" width="35" style="5" customWidth="1"/>
    <col min="5641" max="5641" width="30.33203125" style="5" customWidth="1"/>
    <col min="5642" max="5888" width="11.77734375" style="5"/>
    <col min="5889" max="5889" width="18" style="5" customWidth="1"/>
    <col min="5890" max="5895" width="11.77734375" style="5"/>
    <col min="5896" max="5896" width="35" style="5" customWidth="1"/>
    <col min="5897" max="5897" width="30.33203125" style="5" customWidth="1"/>
    <col min="5898" max="6144" width="11.77734375" style="5"/>
    <col min="6145" max="6145" width="18" style="5" customWidth="1"/>
    <col min="6146" max="6151" width="11.77734375" style="5"/>
    <col min="6152" max="6152" width="35" style="5" customWidth="1"/>
    <col min="6153" max="6153" width="30.33203125" style="5" customWidth="1"/>
    <col min="6154" max="6400" width="11.77734375" style="5"/>
    <col min="6401" max="6401" width="18" style="5" customWidth="1"/>
    <col min="6402" max="6407" width="11.77734375" style="5"/>
    <col min="6408" max="6408" width="35" style="5" customWidth="1"/>
    <col min="6409" max="6409" width="30.33203125" style="5" customWidth="1"/>
    <col min="6410" max="6656" width="11.77734375" style="5"/>
    <col min="6657" max="6657" width="18" style="5" customWidth="1"/>
    <col min="6658" max="6663" width="11.77734375" style="5"/>
    <col min="6664" max="6664" width="35" style="5" customWidth="1"/>
    <col min="6665" max="6665" width="30.33203125" style="5" customWidth="1"/>
    <col min="6666" max="6912" width="11.77734375" style="5"/>
    <col min="6913" max="6913" width="18" style="5" customWidth="1"/>
    <col min="6914" max="6919" width="11.77734375" style="5"/>
    <col min="6920" max="6920" width="35" style="5" customWidth="1"/>
    <col min="6921" max="6921" width="30.33203125" style="5" customWidth="1"/>
    <col min="6922" max="7168" width="11.77734375" style="5"/>
    <col min="7169" max="7169" width="18" style="5" customWidth="1"/>
    <col min="7170" max="7175" width="11.77734375" style="5"/>
    <col min="7176" max="7176" width="35" style="5" customWidth="1"/>
    <col min="7177" max="7177" width="30.33203125" style="5" customWidth="1"/>
    <col min="7178" max="7424" width="11.77734375" style="5"/>
    <col min="7425" max="7425" width="18" style="5" customWidth="1"/>
    <col min="7426" max="7431" width="11.77734375" style="5"/>
    <col min="7432" max="7432" width="35" style="5" customWidth="1"/>
    <col min="7433" max="7433" width="30.33203125" style="5" customWidth="1"/>
    <col min="7434" max="7680" width="11.77734375" style="5"/>
    <col min="7681" max="7681" width="18" style="5" customWidth="1"/>
    <col min="7682" max="7687" width="11.77734375" style="5"/>
    <col min="7688" max="7688" width="35" style="5" customWidth="1"/>
    <col min="7689" max="7689" width="30.33203125" style="5" customWidth="1"/>
    <col min="7690" max="7936" width="11.77734375" style="5"/>
    <col min="7937" max="7937" width="18" style="5" customWidth="1"/>
    <col min="7938" max="7943" width="11.77734375" style="5"/>
    <col min="7944" max="7944" width="35" style="5" customWidth="1"/>
    <col min="7945" max="7945" width="30.33203125" style="5" customWidth="1"/>
    <col min="7946" max="8192" width="11.77734375" style="5"/>
    <col min="8193" max="8193" width="18" style="5" customWidth="1"/>
    <col min="8194" max="8199" width="11.77734375" style="5"/>
    <col min="8200" max="8200" width="35" style="5" customWidth="1"/>
    <col min="8201" max="8201" width="30.33203125" style="5" customWidth="1"/>
    <col min="8202" max="8448" width="11.77734375" style="5"/>
    <col min="8449" max="8449" width="18" style="5" customWidth="1"/>
    <col min="8450" max="8455" width="11.77734375" style="5"/>
    <col min="8456" max="8456" width="35" style="5" customWidth="1"/>
    <col min="8457" max="8457" width="30.33203125" style="5" customWidth="1"/>
    <col min="8458" max="8704" width="11.77734375" style="5"/>
    <col min="8705" max="8705" width="18" style="5" customWidth="1"/>
    <col min="8706" max="8711" width="11.77734375" style="5"/>
    <col min="8712" max="8712" width="35" style="5" customWidth="1"/>
    <col min="8713" max="8713" width="30.33203125" style="5" customWidth="1"/>
    <col min="8714" max="8960" width="11.77734375" style="5"/>
    <col min="8961" max="8961" width="18" style="5" customWidth="1"/>
    <col min="8962" max="8967" width="11.77734375" style="5"/>
    <col min="8968" max="8968" width="35" style="5" customWidth="1"/>
    <col min="8969" max="8969" width="30.33203125" style="5" customWidth="1"/>
    <col min="8970" max="9216" width="11.77734375" style="5"/>
    <col min="9217" max="9217" width="18" style="5" customWidth="1"/>
    <col min="9218" max="9223" width="11.77734375" style="5"/>
    <col min="9224" max="9224" width="35" style="5" customWidth="1"/>
    <col min="9225" max="9225" width="30.33203125" style="5" customWidth="1"/>
    <col min="9226" max="9472" width="11.77734375" style="5"/>
    <col min="9473" max="9473" width="18" style="5" customWidth="1"/>
    <col min="9474" max="9479" width="11.77734375" style="5"/>
    <col min="9480" max="9480" width="35" style="5" customWidth="1"/>
    <col min="9481" max="9481" width="30.33203125" style="5" customWidth="1"/>
    <col min="9482" max="9728" width="11.77734375" style="5"/>
    <col min="9729" max="9729" width="18" style="5" customWidth="1"/>
    <col min="9730" max="9735" width="11.77734375" style="5"/>
    <col min="9736" max="9736" width="35" style="5" customWidth="1"/>
    <col min="9737" max="9737" width="30.33203125" style="5" customWidth="1"/>
    <col min="9738" max="9984" width="11.77734375" style="5"/>
    <col min="9985" max="9985" width="18" style="5" customWidth="1"/>
    <col min="9986" max="9991" width="11.77734375" style="5"/>
    <col min="9992" max="9992" width="35" style="5" customWidth="1"/>
    <col min="9993" max="9993" width="30.33203125" style="5" customWidth="1"/>
    <col min="9994" max="10240" width="11.77734375" style="5"/>
    <col min="10241" max="10241" width="18" style="5" customWidth="1"/>
    <col min="10242" max="10247" width="11.77734375" style="5"/>
    <col min="10248" max="10248" width="35" style="5" customWidth="1"/>
    <col min="10249" max="10249" width="30.33203125" style="5" customWidth="1"/>
    <col min="10250" max="10496" width="11.77734375" style="5"/>
    <col min="10497" max="10497" width="18" style="5" customWidth="1"/>
    <col min="10498" max="10503" width="11.77734375" style="5"/>
    <col min="10504" max="10504" width="35" style="5" customWidth="1"/>
    <col min="10505" max="10505" width="30.33203125" style="5" customWidth="1"/>
    <col min="10506" max="10752" width="11.77734375" style="5"/>
    <col min="10753" max="10753" width="18" style="5" customWidth="1"/>
    <col min="10754" max="10759" width="11.77734375" style="5"/>
    <col min="10760" max="10760" width="35" style="5" customWidth="1"/>
    <col min="10761" max="10761" width="30.33203125" style="5" customWidth="1"/>
    <col min="10762" max="11008" width="11.77734375" style="5"/>
    <col min="11009" max="11009" width="18" style="5" customWidth="1"/>
    <col min="11010" max="11015" width="11.77734375" style="5"/>
    <col min="11016" max="11016" width="35" style="5" customWidth="1"/>
    <col min="11017" max="11017" width="30.33203125" style="5" customWidth="1"/>
    <col min="11018" max="11264" width="11.77734375" style="5"/>
    <col min="11265" max="11265" width="18" style="5" customWidth="1"/>
    <col min="11266" max="11271" width="11.77734375" style="5"/>
    <col min="11272" max="11272" width="35" style="5" customWidth="1"/>
    <col min="11273" max="11273" width="30.33203125" style="5" customWidth="1"/>
    <col min="11274" max="11520" width="11.77734375" style="5"/>
    <col min="11521" max="11521" width="18" style="5" customWidth="1"/>
    <col min="11522" max="11527" width="11.77734375" style="5"/>
    <col min="11528" max="11528" width="35" style="5" customWidth="1"/>
    <col min="11529" max="11529" width="30.33203125" style="5" customWidth="1"/>
    <col min="11530" max="11776" width="11.77734375" style="5"/>
    <col min="11777" max="11777" width="18" style="5" customWidth="1"/>
    <col min="11778" max="11783" width="11.77734375" style="5"/>
    <col min="11784" max="11784" width="35" style="5" customWidth="1"/>
    <col min="11785" max="11785" width="30.33203125" style="5" customWidth="1"/>
    <col min="11786" max="12032" width="11.77734375" style="5"/>
    <col min="12033" max="12033" width="18" style="5" customWidth="1"/>
    <col min="12034" max="12039" width="11.77734375" style="5"/>
    <col min="12040" max="12040" width="35" style="5" customWidth="1"/>
    <col min="12041" max="12041" width="30.33203125" style="5" customWidth="1"/>
    <col min="12042" max="12288" width="11.77734375" style="5"/>
    <col min="12289" max="12289" width="18" style="5" customWidth="1"/>
    <col min="12290" max="12295" width="11.77734375" style="5"/>
    <col min="12296" max="12296" width="35" style="5" customWidth="1"/>
    <col min="12297" max="12297" width="30.33203125" style="5" customWidth="1"/>
    <col min="12298" max="12544" width="11.77734375" style="5"/>
    <col min="12545" max="12545" width="18" style="5" customWidth="1"/>
    <col min="12546" max="12551" width="11.77734375" style="5"/>
    <col min="12552" max="12552" width="35" style="5" customWidth="1"/>
    <col min="12553" max="12553" width="30.33203125" style="5" customWidth="1"/>
    <col min="12554" max="12800" width="11.77734375" style="5"/>
    <col min="12801" max="12801" width="18" style="5" customWidth="1"/>
    <col min="12802" max="12807" width="11.77734375" style="5"/>
    <col min="12808" max="12808" width="35" style="5" customWidth="1"/>
    <col min="12809" max="12809" width="30.33203125" style="5" customWidth="1"/>
    <col min="12810" max="13056" width="11.77734375" style="5"/>
    <col min="13057" max="13057" width="18" style="5" customWidth="1"/>
    <col min="13058" max="13063" width="11.77734375" style="5"/>
    <col min="13064" max="13064" width="35" style="5" customWidth="1"/>
    <col min="13065" max="13065" width="30.33203125" style="5" customWidth="1"/>
    <col min="13066" max="13312" width="11.77734375" style="5"/>
    <col min="13313" max="13313" width="18" style="5" customWidth="1"/>
    <col min="13314" max="13319" width="11.77734375" style="5"/>
    <col min="13320" max="13320" width="35" style="5" customWidth="1"/>
    <col min="13321" max="13321" width="30.33203125" style="5" customWidth="1"/>
    <col min="13322" max="13568" width="11.77734375" style="5"/>
    <col min="13569" max="13569" width="18" style="5" customWidth="1"/>
    <col min="13570" max="13575" width="11.77734375" style="5"/>
    <col min="13576" max="13576" width="35" style="5" customWidth="1"/>
    <col min="13577" max="13577" width="30.33203125" style="5" customWidth="1"/>
    <col min="13578" max="13824" width="11.77734375" style="5"/>
    <col min="13825" max="13825" width="18" style="5" customWidth="1"/>
    <col min="13826" max="13831" width="11.77734375" style="5"/>
    <col min="13832" max="13832" width="35" style="5" customWidth="1"/>
    <col min="13833" max="13833" width="30.33203125" style="5" customWidth="1"/>
    <col min="13834" max="14080" width="11.77734375" style="5"/>
    <col min="14081" max="14081" width="18" style="5" customWidth="1"/>
    <col min="14082" max="14087" width="11.77734375" style="5"/>
    <col min="14088" max="14088" width="35" style="5" customWidth="1"/>
    <col min="14089" max="14089" width="30.33203125" style="5" customWidth="1"/>
    <col min="14090" max="14336" width="11.77734375" style="5"/>
    <col min="14337" max="14337" width="18" style="5" customWidth="1"/>
    <col min="14338" max="14343" width="11.77734375" style="5"/>
    <col min="14344" max="14344" width="35" style="5" customWidth="1"/>
    <col min="14345" max="14345" width="30.33203125" style="5" customWidth="1"/>
    <col min="14346" max="14592" width="11.77734375" style="5"/>
    <col min="14593" max="14593" width="18" style="5" customWidth="1"/>
    <col min="14594" max="14599" width="11.77734375" style="5"/>
    <col min="14600" max="14600" width="35" style="5" customWidth="1"/>
    <col min="14601" max="14601" width="30.33203125" style="5" customWidth="1"/>
    <col min="14602" max="14848" width="11.77734375" style="5"/>
    <col min="14849" max="14849" width="18" style="5" customWidth="1"/>
    <col min="14850" max="14855" width="11.77734375" style="5"/>
    <col min="14856" max="14856" width="35" style="5" customWidth="1"/>
    <col min="14857" max="14857" width="30.33203125" style="5" customWidth="1"/>
    <col min="14858" max="15104" width="11.77734375" style="5"/>
    <col min="15105" max="15105" width="18" style="5" customWidth="1"/>
    <col min="15106" max="15111" width="11.77734375" style="5"/>
    <col min="15112" max="15112" width="35" style="5" customWidth="1"/>
    <col min="15113" max="15113" width="30.33203125" style="5" customWidth="1"/>
    <col min="15114" max="15360" width="11.77734375" style="5"/>
    <col min="15361" max="15361" width="18" style="5" customWidth="1"/>
    <col min="15362" max="15367" width="11.77734375" style="5"/>
    <col min="15368" max="15368" width="35" style="5" customWidth="1"/>
    <col min="15369" max="15369" width="30.33203125" style="5" customWidth="1"/>
    <col min="15370" max="15616" width="11.77734375" style="5"/>
    <col min="15617" max="15617" width="18" style="5" customWidth="1"/>
    <col min="15618" max="15623" width="11.77734375" style="5"/>
    <col min="15624" max="15624" width="35" style="5" customWidth="1"/>
    <col min="15625" max="15625" width="30.33203125" style="5" customWidth="1"/>
    <col min="15626" max="15872" width="11.77734375" style="5"/>
    <col min="15873" max="15873" width="18" style="5" customWidth="1"/>
    <col min="15874" max="15879" width="11.77734375" style="5"/>
    <col min="15880" max="15880" width="35" style="5" customWidth="1"/>
    <col min="15881" max="15881" width="30.33203125" style="5" customWidth="1"/>
    <col min="15882" max="16128" width="11.77734375" style="5"/>
    <col min="16129" max="16129" width="18" style="5" customWidth="1"/>
    <col min="16130" max="16135" width="11.77734375" style="5"/>
    <col min="16136" max="16136" width="35" style="5" customWidth="1"/>
    <col min="16137" max="16137" width="30.33203125" style="5" customWidth="1"/>
    <col min="16138" max="16384" width="11.77734375" style="5"/>
  </cols>
  <sheetData>
    <row r="1" spans="1:9" s="15" customFormat="1" ht="21" x14ac:dyDescent="0.4">
      <c r="A1" s="14" t="s">
        <v>26</v>
      </c>
    </row>
    <row r="2" spans="1:9" s="15" customFormat="1" ht="21" x14ac:dyDescent="0.4">
      <c r="A2" s="14" t="s">
        <v>27</v>
      </c>
    </row>
    <row r="4" spans="1:9" x14ac:dyDescent="0.3">
      <c r="A4" s="16" t="s">
        <v>44</v>
      </c>
    </row>
    <row r="5" spans="1:9" x14ac:dyDescent="0.3">
      <c r="A5" s="5" t="s">
        <v>29</v>
      </c>
    </row>
    <row r="7" spans="1:9" x14ac:dyDescent="0.3">
      <c r="A7" s="16" t="s">
        <v>45</v>
      </c>
    </row>
    <row r="8" spans="1:9" x14ac:dyDescent="0.3">
      <c r="A8" s="5" t="s">
        <v>33</v>
      </c>
    </row>
    <row r="10" spans="1:9" x14ac:dyDescent="0.3">
      <c r="A10" s="16" t="s">
        <v>46</v>
      </c>
    </row>
    <row r="11" spans="1:9" ht="19.5" customHeight="1" x14ac:dyDescent="0.3">
      <c r="A11" s="61" t="s">
        <v>49</v>
      </c>
      <c r="B11" s="61"/>
      <c r="C11" s="61"/>
      <c r="D11" s="61"/>
      <c r="E11" s="61"/>
      <c r="F11" s="61"/>
      <c r="G11" s="61"/>
      <c r="H11" s="61"/>
      <c r="I11" s="22"/>
    </row>
    <row r="13" spans="1:9" x14ac:dyDescent="0.3">
      <c r="A13" s="16" t="s">
        <v>34</v>
      </c>
    </row>
    <row r="14" spans="1:9" x14ac:dyDescent="0.3">
      <c r="A14" s="16" t="s">
        <v>40</v>
      </c>
      <c r="B14" s="17">
        <f>'[3]Winter 2022'!$J$7</f>
        <v>0.78299999999999992</v>
      </c>
    </row>
    <row r="15" spans="1:9" x14ac:dyDescent="0.3">
      <c r="A15" s="16" t="s">
        <v>41</v>
      </c>
      <c r="B15" s="17">
        <v>0.57999999999999996</v>
      </c>
    </row>
    <row r="16" spans="1:9" ht="16.2" thickBot="1" x14ac:dyDescent="0.35">
      <c r="A16" s="16" t="s">
        <v>42</v>
      </c>
      <c r="B16" s="17">
        <v>0.59219999999999995</v>
      </c>
    </row>
    <row r="17" spans="1:8" ht="16.8" thickTop="1" thickBot="1" x14ac:dyDescent="0.35">
      <c r="A17" s="18" t="s">
        <v>43</v>
      </c>
      <c r="B17" s="19">
        <f>AVERAGE(B14:B16)</f>
        <v>0.65173333333333339</v>
      </c>
    </row>
    <row r="18" spans="1:8" ht="16.2" thickTop="1" x14ac:dyDescent="0.3">
      <c r="A18" s="2"/>
      <c r="B18" s="20"/>
    </row>
    <row r="19" spans="1:8" x14ac:dyDescent="0.3">
      <c r="A19" s="2"/>
      <c r="B19" s="20"/>
    </row>
    <row r="20" spans="1:8" x14ac:dyDescent="0.3">
      <c r="A20" s="2"/>
      <c r="B20" s="20"/>
    </row>
    <row r="21" spans="1:8" x14ac:dyDescent="0.3">
      <c r="B21" s="20"/>
    </row>
    <row r="29" spans="1:8" ht="218.4" x14ac:dyDescent="0.3">
      <c r="H29" s="55" t="s">
        <v>241</v>
      </c>
    </row>
    <row r="30" spans="1:8" ht="140.4" x14ac:dyDescent="0.3">
      <c r="H30" s="55" t="s">
        <v>242</v>
      </c>
    </row>
    <row r="31" spans="1:8" ht="124.8" x14ac:dyDescent="0.3">
      <c r="H31" s="55" t="s">
        <v>243</v>
      </c>
    </row>
    <row r="32" spans="1:8" ht="409.6" x14ac:dyDescent="0.3">
      <c r="H32" s="55" t="s">
        <v>244</v>
      </c>
    </row>
    <row r="33" spans="1:8" ht="296.39999999999998" x14ac:dyDescent="0.3">
      <c r="H33" s="55" t="s">
        <v>245</v>
      </c>
    </row>
    <row r="34" spans="1:8" x14ac:dyDescent="0.3">
      <c r="A34" s="16" t="s">
        <v>7</v>
      </c>
    </row>
    <row r="35" spans="1:8" x14ac:dyDescent="0.3">
      <c r="A35" s="16"/>
    </row>
    <row r="36" spans="1:8" x14ac:dyDescent="0.3">
      <c r="A36" s="21"/>
    </row>
    <row r="37" spans="1:8" x14ac:dyDescent="0.3">
      <c r="A37" s="16" t="s">
        <v>8</v>
      </c>
    </row>
  </sheetData>
  <mergeCells count="1">
    <mergeCell ref="A11:H11"/>
  </mergeCells>
  <pageMargins left="0.7" right="0.7" top="0.75" bottom="0.75" header="0.3" footer="0.3"/>
  <pageSetup scale="5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CDE7A-78F5-4228-9966-2CABBD5818A2}">
  <dimension ref="A1:H41"/>
  <sheetViews>
    <sheetView view="pageBreakPreview" zoomScale="110" zoomScaleNormal="100" zoomScaleSheetLayoutView="110" workbookViewId="0">
      <selection activeCell="G5" sqref="G5"/>
    </sheetView>
  </sheetViews>
  <sheetFormatPr defaultColWidth="11.77734375" defaultRowHeight="15.6" x14ac:dyDescent="0.3"/>
  <cols>
    <col min="1" max="1" width="15.77734375" style="5" customWidth="1"/>
    <col min="2" max="2" width="11.77734375" style="5"/>
    <col min="3" max="3" width="22.77734375" style="5" customWidth="1"/>
    <col min="4" max="8" width="11.77734375" style="5"/>
    <col min="9" max="9" width="30.33203125" style="5" customWidth="1"/>
    <col min="10" max="256" width="11.77734375" style="5"/>
    <col min="257" max="257" width="15.77734375" style="5" customWidth="1"/>
    <col min="258" max="258" width="11.77734375" style="5"/>
    <col min="259" max="259" width="22.77734375" style="5" customWidth="1"/>
    <col min="260" max="264" width="11.77734375" style="5"/>
    <col min="265" max="265" width="30.33203125" style="5" customWidth="1"/>
    <col min="266" max="512" width="11.77734375" style="5"/>
    <col min="513" max="513" width="15.77734375" style="5" customWidth="1"/>
    <col min="514" max="514" width="11.77734375" style="5"/>
    <col min="515" max="515" width="22.77734375" style="5" customWidth="1"/>
    <col min="516" max="520" width="11.77734375" style="5"/>
    <col min="521" max="521" width="30.33203125" style="5" customWidth="1"/>
    <col min="522" max="768" width="11.77734375" style="5"/>
    <col min="769" max="769" width="15.77734375" style="5" customWidth="1"/>
    <col min="770" max="770" width="11.77734375" style="5"/>
    <col min="771" max="771" width="22.77734375" style="5" customWidth="1"/>
    <col min="772" max="776" width="11.77734375" style="5"/>
    <col min="777" max="777" width="30.33203125" style="5" customWidth="1"/>
    <col min="778" max="1024" width="11.77734375" style="5"/>
    <col min="1025" max="1025" width="15.77734375" style="5" customWidth="1"/>
    <col min="1026" max="1026" width="11.77734375" style="5"/>
    <col min="1027" max="1027" width="22.77734375" style="5" customWidth="1"/>
    <col min="1028" max="1032" width="11.77734375" style="5"/>
    <col min="1033" max="1033" width="30.33203125" style="5" customWidth="1"/>
    <col min="1034" max="1280" width="11.77734375" style="5"/>
    <col min="1281" max="1281" width="15.77734375" style="5" customWidth="1"/>
    <col min="1282" max="1282" width="11.77734375" style="5"/>
    <col min="1283" max="1283" width="22.77734375" style="5" customWidth="1"/>
    <col min="1284" max="1288" width="11.77734375" style="5"/>
    <col min="1289" max="1289" width="30.33203125" style="5" customWidth="1"/>
    <col min="1290" max="1536" width="11.77734375" style="5"/>
    <col min="1537" max="1537" width="15.77734375" style="5" customWidth="1"/>
    <col min="1538" max="1538" width="11.77734375" style="5"/>
    <col min="1539" max="1539" width="22.77734375" style="5" customWidth="1"/>
    <col min="1540" max="1544" width="11.77734375" style="5"/>
    <col min="1545" max="1545" width="30.33203125" style="5" customWidth="1"/>
    <col min="1546" max="1792" width="11.77734375" style="5"/>
    <col min="1793" max="1793" width="15.77734375" style="5" customWidth="1"/>
    <col min="1794" max="1794" width="11.77734375" style="5"/>
    <col min="1795" max="1795" width="22.77734375" style="5" customWidth="1"/>
    <col min="1796" max="1800" width="11.77734375" style="5"/>
    <col min="1801" max="1801" width="30.33203125" style="5" customWidth="1"/>
    <col min="1802" max="2048" width="11.77734375" style="5"/>
    <col min="2049" max="2049" width="15.77734375" style="5" customWidth="1"/>
    <col min="2050" max="2050" width="11.77734375" style="5"/>
    <col min="2051" max="2051" width="22.77734375" style="5" customWidth="1"/>
    <col min="2052" max="2056" width="11.77734375" style="5"/>
    <col min="2057" max="2057" width="30.33203125" style="5" customWidth="1"/>
    <col min="2058" max="2304" width="11.77734375" style="5"/>
    <col min="2305" max="2305" width="15.77734375" style="5" customWidth="1"/>
    <col min="2306" max="2306" width="11.77734375" style="5"/>
    <col min="2307" max="2307" width="22.77734375" style="5" customWidth="1"/>
    <col min="2308" max="2312" width="11.77734375" style="5"/>
    <col min="2313" max="2313" width="30.33203125" style="5" customWidth="1"/>
    <col min="2314" max="2560" width="11.77734375" style="5"/>
    <col min="2561" max="2561" width="15.77734375" style="5" customWidth="1"/>
    <col min="2562" max="2562" width="11.77734375" style="5"/>
    <col min="2563" max="2563" width="22.77734375" style="5" customWidth="1"/>
    <col min="2564" max="2568" width="11.77734375" style="5"/>
    <col min="2569" max="2569" width="30.33203125" style="5" customWidth="1"/>
    <col min="2570" max="2816" width="11.77734375" style="5"/>
    <col min="2817" max="2817" width="15.77734375" style="5" customWidth="1"/>
    <col min="2818" max="2818" width="11.77734375" style="5"/>
    <col min="2819" max="2819" width="22.77734375" style="5" customWidth="1"/>
    <col min="2820" max="2824" width="11.77734375" style="5"/>
    <col min="2825" max="2825" width="30.33203125" style="5" customWidth="1"/>
    <col min="2826" max="3072" width="11.77734375" style="5"/>
    <col min="3073" max="3073" width="15.77734375" style="5" customWidth="1"/>
    <col min="3074" max="3074" width="11.77734375" style="5"/>
    <col min="3075" max="3075" width="22.77734375" style="5" customWidth="1"/>
    <col min="3076" max="3080" width="11.77734375" style="5"/>
    <col min="3081" max="3081" width="30.33203125" style="5" customWidth="1"/>
    <col min="3082" max="3328" width="11.77734375" style="5"/>
    <col min="3329" max="3329" width="15.77734375" style="5" customWidth="1"/>
    <col min="3330" max="3330" width="11.77734375" style="5"/>
    <col min="3331" max="3331" width="22.77734375" style="5" customWidth="1"/>
    <col min="3332" max="3336" width="11.77734375" style="5"/>
    <col min="3337" max="3337" width="30.33203125" style="5" customWidth="1"/>
    <col min="3338" max="3584" width="11.77734375" style="5"/>
    <col min="3585" max="3585" width="15.77734375" style="5" customWidth="1"/>
    <col min="3586" max="3586" width="11.77734375" style="5"/>
    <col min="3587" max="3587" width="22.77734375" style="5" customWidth="1"/>
    <col min="3588" max="3592" width="11.77734375" style="5"/>
    <col min="3593" max="3593" width="30.33203125" style="5" customWidth="1"/>
    <col min="3594" max="3840" width="11.77734375" style="5"/>
    <col min="3841" max="3841" width="15.77734375" style="5" customWidth="1"/>
    <col min="3842" max="3842" width="11.77734375" style="5"/>
    <col min="3843" max="3843" width="22.77734375" style="5" customWidth="1"/>
    <col min="3844" max="3848" width="11.77734375" style="5"/>
    <col min="3849" max="3849" width="30.33203125" style="5" customWidth="1"/>
    <col min="3850" max="4096" width="11.77734375" style="5"/>
    <col min="4097" max="4097" width="15.77734375" style="5" customWidth="1"/>
    <col min="4098" max="4098" width="11.77734375" style="5"/>
    <col min="4099" max="4099" width="22.77734375" style="5" customWidth="1"/>
    <col min="4100" max="4104" width="11.77734375" style="5"/>
    <col min="4105" max="4105" width="30.33203125" style="5" customWidth="1"/>
    <col min="4106" max="4352" width="11.77734375" style="5"/>
    <col min="4353" max="4353" width="15.77734375" style="5" customWidth="1"/>
    <col min="4354" max="4354" width="11.77734375" style="5"/>
    <col min="4355" max="4355" width="22.77734375" style="5" customWidth="1"/>
    <col min="4356" max="4360" width="11.77734375" style="5"/>
    <col min="4361" max="4361" width="30.33203125" style="5" customWidth="1"/>
    <col min="4362" max="4608" width="11.77734375" style="5"/>
    <col min="4609" max="4609" width="15.77734375" style="5" customWidth="1"/>
    <col min="4610" max="4610" width="11.77734375" style="5"/>
    <col min="4611" max="4611" width="22.77734375" style="5" customWidth="1"/>
    <col min="4612" max="4616" width="11.77734375" style="5"/>
    <col min="4617" max="4617" width="30.33203125" style="5" customWidth="1"/>
    <col min="4618" max="4864" width="11.77734375" style="5"/>
    <col min="4865" max="4865" width="15.77734375" style="5" customWidth="1"/>
    <col min="4866" max="4866" width="11.77734375" style="5"/>
    <col min="4867" max="4867" width="22.77734375" style="5" customWidth="1"/>
    <col min="4868" max="4872" width="11.77734375" style="5"/>
    <col min="4873" max="4873" width="30.33203125" style="5" customWidth="1"/>
    <col min="4874" max="5120" width="11.77734375" style="5"/>
    <col min="5121" max="5121" width="15.77734375" style="5" customWidth="1"/>
    <col min="5122" max="5122" width="11.77734375" style="5"/>
    <col min="5123" max="5123" width="22.77734375" style="5" customWidth="1"/>
    <col min="5124" max="5128" width="11.77734375" style="5"/>
    <col min="5129" max="5129" width="30.33203125" style="5" customWidth="1"/>
    <col min="5130" max="5376" width="11.77734375" style="5"/>
    <col min="5377" max="5377" width="15.77734375" style="5" customWidth="1"/>
    <col min="5378" max="5378" width="11.77734375" style="5"/>
    <col min="5379" max="5379" width="22.77734375" style="5" customWidth="1"/>
    <col min="5380" max="5384" width="11.77734375" style="5"/>
    <col min="5385" max="5385" width="30.33203125" style="5" customWidth="1"/>
    <col min="5386" max="5632" width="11.77734375" style="5"/>
    <col min="5633" max="5633" width="15.77734375" style="5" customWidth="1"/>
    <col min="5634" max="5634" width="11.77734375" style="5"/>
    <col min="5635" max="5635" width="22.77734375" style="5" customWidth="1"/>
    <col min="5636" max="5640" width="11.77734375" style="5"/>
    <col min="5641" max="5641" width="30.33203125" style="5" customWidth="1"/>
    <col min="5642" max="5888" width="11.77734375" style="5"/>
    <col min="5889" max="5889" width="15.77734375" style="5" customWidth="1"/>
    <col min="5890" max="5890" width="11.77734375" style="5"/>
    <col min="5891" max="5891" width="22.77734375" style="5" customWidth="1"/>
    <col min="5892" max="5896" width="11.77734375" style="5"/>
    <col min="5897" max="5897" width="30.33203125" style="5" customWidth="1"/>
    <col min="5898" max="6144" width="11.77734375" style="5"/>
    <col min="6145" max="6145" width="15.77734375" style="5" customWidth="1"/>
    <col min="6146" max="6146" width="11.77734375" style="5"/>
    <col min="6147" max="6147" width="22.77734375" style="5" customWidth="1"/>
    <col min="6148" max="6152" width="11.77734375" style="5"/>
    <col min="6153" max="6153" width="30.33203125" style="5" customWidth="1"/>
    <col min="6154" max="6400" width="11.77734375" style="5"/>
    <col min="6401" max="6401" width="15.77734375" style="5" customWidth="1"/>
    <col min="6402" max="6402" width="11.77734375" style="5"/>
    <col min="6403" max="6403" width="22.77734375" style="5" customWidth="1"/>
    <col min="6404" max="6408" width="11.77734375" style="5"/>
    <col min="6409" max="6409" width="30.33203125" style="5" customWidth="1"/>
    <col min="6410" max="6656" width="11.77734375" style="5"/>
    <col min="6657" max="6657" width="15.77734375" style="5" customWidth="1"/>
    <col min="6658" max="6658" width="11.77734375" style="5"/>
    <col min="6659" max="6659" width="22.77734375" style="5" customWidth="1"/>
    <col min="6660" max="6664" width="11.77734375" style="5"/>
    <col min="6665" max="6665" width="30.33203125" style="5" customWidth="1"/>
    <col min="6666" max="6912" width="11.77734375" style="5"/>
    <col min="6913" max="6913" width="15.77734375" style="5" customWidth="1"/>
    <col min="6914" max="6914" width="11.77734375" style="5"/>
    <col min="6915" max="6915" width="22.77734375" style="5" customWidth="1"/>
    <col min="6916" max="6920" width="11.77734375" style="5"/>
    <col min="6921" max="6921" width="30.33203125" style="5" customWidth="1"/>
    <col min="6922" max="7168" width="11.77734375" style="5"/>
    <col min="7169" max="7169" width="15.77734375" style="5" customWidth="1"/>
    <col min="7170" max="7170" width="11.77734375" style="5"/>
    <col min="7171" max="7171" width="22.77734375" style="5" customWidth="1"/>
    <col min="7172" max="7176" width="11.77734375" style="5"/>
    <col min="7177" max="7177" width="30.33203125" style="5" customWidth="1"/>
    <col min="7178" max="7424" width="11.77734375" style="5"/>
    <col min="7425" max="7425" width="15.77734375" style="5" customWidth="1"/>
    <col min="7426" max="7426" width="11.77734375" style="5"/>
    <col min="7427" max="7427" width="22.77734375" style="5" customWidth="1"/>
    <col min="7428" max="7432" width="11.77734375" style="5"/>
    <col min="7433" max="7433" width="30.33203125" style="5" customWidth="1"/>
    <col min="7434" max="7680" width="11.77734375" style="5"/>
    <col min="7681" max="7681" width="15.77734375" style="5" customWidth="1"/>
    <col min="7682" max="7682" width="11.77734375" style="5"/>
    <col min="7683" max="7683" width="22.77734375" style="5" customWidth="1"/>
    <col min="7684" max="7688" width="11.77734375" style="5"/>
    <col min="7689" max="7689" width="30.33203125" style="5" customWidth="1"/>
    <col min="7690" max="7936" width="11.77734375" style="5"/>
    <col min="7937" max="7937" width="15.77734375" style="5" customWidth="1"/>
    <col min="7938" max="7938" width="11.77734375" style="5"/>
    <col min="7939" max="7939" width="22.77734375" style="5" customWidth="1"/>
    <col min="7940" max="7944" width="11.77734375" style="5"/>
    <col min="7945" max="7945" width="30.33203125" style="5" customWidth="1"/>
    <col min="7946" max="8192" width="11.77734375" style="5"/>
    <col min="8193" max="8193" width="15.77734375" style="5" customWidth="1"/>
    <col min="8194" max="8194" width="11.77734375" style="5"/>
    <col min="8195" max="8195" width="22.77734375" style="5" customWidth="1"/>
    <col min="8196" max="8200" width="11.77734375" style="5"/>
    <col min="8201" max="8201" width="30.33203125" style="5" customWidth="1"/>
    <col min="8202" max="8448" width="11.77734375" style="5"/>
    <col min="8449" max="8449" width="15.77734375" style="5" customWidth="1"/>
    <col min="8450" max="8450" width="11.77734375" style="5"/>
    <col min="8451" max="8451" width="22.77734375" style="5" customWidth="1"/>
    <col min="8452" max="8456" width="11.77734375" style="5"/>
    <col min="8457" max="8457" width="30.33203125" style="5" customWidth="1"/>
    <col min="8458" max="8704" width="11.77734375" style="5"/>
    <col min="8705" max="8705" width="15.77734375" style="5" customWidth="1"/>
    <col min="8706" max="8706" width="11.77734375" style="5"/>
    <col min="8707" max="8707" width="22.77734375" style="5" customWidth="1"/>
    <col min="8708" max="8712" width="11.77734375" style="5"/>
    <col min="8713" max="8713" width="30.33203125" style="5" customWidth="1"/>
    <col min="8714" max="8960" width="11.77734375" style="5"/>
    <col min="8961" max="8961" width="15.77734375" style="5" customWidth="1"/>
    <col min="8962" max="8962" width="11.77734375" style="5"/>
    <col min="8963" max="8963" width="22.77734375" style="5" customWidth="1"/>
    <col min="8964" max="8968" width="11.77734375" style="5"/>
    <col min="8969" max="8969" width="30.33203125" style="5" customWidth="1"/>
    <col min="8970" max="9216" width="11.77734375" style="5"/>
    <col min="9217" max="9217" width="15.77734375" style="5" customWidth="1"/>
    <col min="9218" max="9218" width="11.77734375" style="5"/>
    <col min="9219" max="9219" width="22.77734375" style="5" customWidth="1"/>
    <col min="9220" max="9224" width="11.77734375" style="5"/>
    <col min="9225" max="9225" width="30.33203125" style="5" customWidth="1"/>
    <col min="9226" max="9472" width="11.77734375" style="5"/>
    <col min="9473" max="9473" width="15.77734375" style="5" customWidth="1"/>
    <col min="9474" max="9474" width="11.77734375" style="5"/>
    <col min="9475" max="9475" width="22.77734375" style="5" customWidth="1"/>
    <col min="9476" max="9480" width="11.77734375" style="5"/>
    <col min="9481" max="9481" width="30.33203125" style="5" customWidth="1"/>
    <col min="9482" max="9728" width="11.77734375" style="5"/>
    <col min="9729" max="9729" width="15.77734375" style="5" customWidth="1"/>
    <col min="9730" max="9730" width="11.77734375" style="5"/>
    <col min="9731" max="9731" width="22.77734375" style="5" customWidth="1"/>
    <col min="9732" max="9736" width="11.77734375" style="5"/>
    <col min="9737" max="9737" width="30.33203125" style="5" customWidth="1"/>
    <col min="9738" max="9984" width="11.77734375" style="5"/>
    <col min="9985" max="9985" width="15.77734375" style="5" customWidth="1"/>
    <col min="9986" max="9986" width="11.77734375" style="5"/>
    <col min="9987" max="9987" width="22.77734375" style="5" customWidth="1"/>
    <col min="9988" max="9992" width="11.77734375" style="5"/>
    <col min="9993" max="9993" width="30.33203125" style="5" customWidth="1"/>
    <col min="9994" max="10240" width="11.77734375" style="5"/>
    <col min="10241" max="10241" width="15.77734375" style="5" customWidth="1"/>
    <col min="10242" max="10242" width="11.77734375" style="5"/>
    <col min="10243" max="10243" width="22.77734375" style="5" customWidth="1"/>
    <col min="10244" max="10248" width="11.77734375" style="5"/>
    <col min="10249" max="10249" width="30.33203125" style="5" customWidth="1"/>
    <col min="10250" max="10496" width="11.77734375" style="5"/>
    <col min="10497" max="10497" width="15.77734375" style="5" customWidth="1"/>
    <col min="10498" max="10498" width="11.77734375" style="5"/>
    <col min="10499" max="10499" width="22.77734375" style="5" customWidth="1"/>
    <col min="10500" max="10504" width="11.77734375" style="5"/>
    <col min="10505" max="10505" width="30.33203125" style="5" customWidth="1"/>
    <col min="10506" max="10752" width="11.77734375" style="5"/>
    <col min="10753" max="10753" width="15.77734375" style="5" customWidth="1"/>
    <col min="10754" max="10754" width="11.77734375" style="5"/>
    <col min="10755" max="10755" width="22.77734375" style="5" customWidth="1"/>
    <col min="10756" max="10760" width="11.77734375" style="5"/>
    <col min="10761" max="10761" width="30.33203125" style="5" customWidth="1"/>
    <col min="10762" max="11008" width="11.77734375" style="5"/>
    <col min="11009" max="11009" width="15.77734375" style="5" customWidth="1"/>
    <col min="11010" max="11010" width="11.77734375" style="5"/>
    <col min="11011" max="11011" width="22.77734375" style="5" customWidth="1"/>
    <col min="11012" max="11016" width="11.77734375" style="5"/>
    <col min="11017" max="11017" width="30.33203125" style="5" customWidth="1"/>
    <col min="11018" max="11264" width="11.77734375" style="5"/>
    <col min="11265" max="11265" width="15.77734375" style="5" customWidth="1"/>
    <col min="11266" max="11266" width="11.77734375" style="5"/>
    <col min="11267" max="11267" width="22.77734375" style="5" customWidth="1"/>
    <col min="11268" max="11272" width="11.77734375" style="5"/>
    <col min="11273" max="11273" width="30.33203125" style="5" customWidth="1"/>
    <col min="11274" max="11520" width="11.77734375" style="5"/>
    <col min="11521" max="11521" width="15.77734375" style="5" customWidth="1"/>
    <col min="11522" max="11522" width="11.77734375" style="5"/>
    <col min="11523" max="11523" width="22.77734375" style="5" customWidth="1"/>
    <col min="11524" max="11528" width="11.77734375" style="5"/>
    <col min="11529" max="11529" width="30.33203125" style="5" customWidth="1"/>
    <col min="11530" max="11776" width="11.77734375" style="5"/>
    <col min="11777" max="11777" width="15.77734375" style="5" customWidth="1"/>
    <col min="11778" max="11778" width="11.77734375" style="5"/>
    <col min="11779" max="11779" width="22.77734375" style="5" customWidth="1"/>
    <col min="11780" max="11784" width="11.77734375" style="5"/>
    <col min="11785" max="11785" width="30.33203125" style="5" customWidth="1"/>
    <col min="11786" max="12032" width="11.77734375" style="5"/>
    <col min="12033" max="12033" width="15.77734375" style="5" customWidth="1"/>
    <col min="12034" max="12034" width="11.77734375" style="5"/>
    <col min="12035" max="12035" width="22.77734375" style="5" customWidth="1"/>
    <col min="12036" max="12040" width="11.77734375" style="5"/>
    <col min="12041" max="12041" width="30.33203125" style="5" customWidth="1"/>
    <col min="12042" max="12288" width="11.77734375" style="5"/>
    <col min="12289" max="12289" width="15.77734375" style="5" customWidth="1"/>
    <col min="12290" max="12290" width="11.77734375" style="5"/>
    <col min="12291" max="12291" width="22.77734375" style="5" customWidth="1"/>
    <col min="12292" max="12296" width="11.77734375" style="5"/>
    <col min="12297" max="12297" width="30.33203125" style="5" customWidth="1"/>
    <col min="12298" max="12544" width="11.77734375" style="5"/>
    <col min="12545" max="12545" width="15.77734375" style="5" customWidth="1"/>
    <col min="12546" max="12546" width="11.77734375" style="5"/>
    <col min="12547" max="12547" width="22.77734375" style="5" customWidth="1"/>
    <col min="12548" max="12552" width="11.77734375" style="5"/>
    <col min="12553" max="12553" width="30.33203125" style="5" customWidth="1"/>
    <col min="12554" max="12800" width="11.77734375" style="5"/>
    <col min="12801" max="12801" width="15.77734375" style="5" customWidth="1"/>
    <col min="12802" max="12802" width="11.77734375" style="5"/>
    <col min="12803" max="12803" width="22.77734375" style="5" customWidth="1"/>
    <col min="12804" max="12808" width="11.77734375" style="5"/>
    <col min="12809" max="12809" width="30.33203125" style="5" customWidth="1"/>
    <col min="12810" max="13056" width="11.77734375" style="5"/>
    <col min="13057" max="13057" width="15.77734375" style="5" customWidth="1"/>
    <col min="13058" max="13058" width="11.77734375" style="5"/>
    <col min="13059" max="13059" width="22.77734375" style="5" customWidth="1"/>
    <col min="13060" max="13064" width="11.77734375" style="5"/>
    <col min="13065" max="13065" width="30.33203125" style="5" customWidth="1"/>
    <col min="13066" max="13312" width="11.77734375" style="5"/>
    <col min="13313" max="13313" width="15.77734375" style="5" customWidth="1"/>
    <col min="13314" max="13314" width="11.77734375" style="5"/>
    <col min="13315" max="13315" width="22.77734375" style="5" customWidth="1"/>
    <col min="13316" max="13320" width="11.77734375" style="5"/>
    <col min="13321" max="13321" width="30.33203125" style="5" customWidth="1"/>
    <col min="13322" max="13568" width="11.77734375" style="5"/>
    <col min="13569" max="13569" width="15.77734375" style="5" customWidth="1"/>
    <col min="13570" max="13570" width="11.77734375" style="5"/>
    <col min="13571" max="13571" width="22.77734375" style="5" customWidth="1"/>
    <col min="13572" max="13576" width="11.77734375" style="5"/>
    <col min="13577" max="13577" width="30.33203125" style="5" customWidth="1"/>
    <col min="13578" max="13824" width="11.77734375" style="5"/>
    <col min="13825" max="13825" width="15.77734375" style="5" customWidth="1"/>
    <col min="13826" max="13826" width="11.77734375" style="5"/>
    <col min="13827" max="13827" width="22.77734375" style="5" customWidth="1"/>
    <col min="13828" max="13832" width="11.77734375" style="5"/>
    <col min="13833" max="13833" width="30.33203125" style="5" customWidth="1"/>
    <col min="13834" max="14080" width="11.77734375" style="5"/>
    <col min="14081" max="14081" width="15.77734375" style="5" customWidth="1"/>
    <col min="14082" max="14082" width="11.77734375" style="5"/>
    <col min="14083" max="14083" width="22.77734375" style="5" customWidth="1"/>
    <col min="14084" max="14088" width="11.77734375" style="5"/>
    <col min="14089" max="14089" width="30.33203125" style="5" customWidth="1"/>
    <col min="14090" max="14336" width="11.77734375" style="5"/>
    <col min="14337" max="14337" width="15.77734375" style="5" customWidth="1"/>
    <col min="14338" max="14338" width="11.77734375" style="5"/>
    <col min="14339" max="14339" width="22.77734375" style="5" customWidth="1"/>
    <col min="14340" max="14344" width="11.77734375" style="5"/>
    <col min="14345" max="14345" width="30.33203125" style="5" customWidth="1"/>
    <col min="14346" max="14592" width="11.77734375" style="5"/>
    <col min="14593" max="14593" width="15.77734375" style="5" customWidth="1"/>
    <col min="14594" max="14594" width="11.77734375" style="5"/>
    <col min="14595" max="14595" width="22.77734375" style="5" customWidth="1"/>
    <col min="14596" max="14600" width="11.77734375" style="5"/>
    <col min="14601" max="14601" width="30.33203125" style="5" customWidth="1"/>
    <col min="14602" max="14848" width="11.77734375" style="5"/>
    <col min="14849" max="14849" width="15.77734375" style="5" customWidth="1"/>
    <col min="14850" max="14850" width="11.77734375" style="5"/>
    <col min="14851" max="14851" width="22.77734375" style="5" customWidth="1"/>
    <col min="14852" max="14856" width="11.77734375" style="5"/>
    <col min="14857" max="14857" width="30.33203125" style="5" customWidth="1"/>
    <col min="14858" max="15104" width="11.77734375" style="5"/>
    <col min="15105" max="15105" width="15.77734375" style="5" customWidth="1"/>
    <col min="15106" max="15106" width="11.77734375" style="5"/>
    <col min="15107" max="15107" width="22.77734375" style="5" customWidth="1"/>
    <col min="15108" max="15112" width="11.77734375" style="5"/>
    <col min="15113" max="15113" width="30.33203125" style="5" customWidth="1"/>
    <col min="15114" max="15360" width="11.77734375" style="5"/>
    <col min="15361" max="15361" width="15.77734375" style="5" customWidth="1"/>
    <col min="15362" max="15362" width="11.77734375" style="5"/>
    <col min="15363" max="15363" width="22.77734375" style="5" customWidth="1"/>
    <col min="15364" max="15368" width="11.77734375" style="5"/>
    <col min="15369" max="15369" width="30.33203125" style="5" customWidth="1"/>
    <col min="15370" max="15616" width="11.77734375" style="5"/>
    <col min="15617" max="15617" width="15.77734375" style="5" customWidth="1"/>
    <col min="15618" max="15618" width="11.77734375" style="5"/>
    <col min="15619" max="15619" width="22.77734375" style="5" customWidth="1"/>
    <col min="15620" max="15624" width="11.77734375" style="5"/>
    <col min="15625" max="15625" width="30.33203125" style="5" customWidth="1"/>
    <col min="15626" max="15872" width="11.77734375" style="5"/>
    <col min="15873" max="15873" width="15.77734375" style="5" customWidth="1"/>
    <col min="15874" max="15874" width="11.77734375" style="5"/>
    <col min="15875" max="15875" width="22.77734375" style="5" customWidth="1"/>
    <col min="15876" max="15880" width="11.77734375" style="5"/>
    <col min="15881" max="15881" width="30.33203125" style="5" customWidth="1"/>
    <col min="15882" max="16128" width="11.77734375" style="5"/>
    <col min="16129" max="16129" width="15.77734375" style="5" customWidth="1"/>
    <col min="16130" max="16130" width="11.77734375" style="5"/>
    <col min="16131" max="16131" width="22.77734375" style="5" customWidth="1"/>
    <col min="16132" max="16136" width="11.77734375" style="5"/>
    <col min="16137" max="16137" width="30.33203125" style="5" customWidth="1"/>
    <col min="16138" max="16384" width="11.77734375" style="5"/>
  </cols>
  <sheetData>
    <row r="1" spans="1:3" s="15" customFormat="1" ht="21" x14ac:dyDescent="0.4">
      <c r="A1" s="14" t="s">
        <v>26</v>
      </c>
    </row>
    <row r="2" spans="1:3" s="15" customFormat="1" ht="21" x14ac:dyDescent="0.4">
      <c r="A2" s="14" t="s">
        <v>27</v>
      </c>
    </row>
    <row r="4" spans="1:3" x14ac:dyDescent="0.3">
      <c r="A4" s="16" t="s">
        <v>28</v>
      </c>
    </row>
    <row r="5" spans="1:3" x14ac:dyDescent="0.3">
      <c r="A5" s="5" t="s">
        <v>50</v>
      </c>
    </row>
    <row r="7" spans="1:3" x14ac:dyDescent="0.3">
      <c r="A7" s="16" t="s">
        <v>30</v>
      </c>
    </row>
    <row r="8" spans="1:3" x14ac:dyDescent="0.3">
      <c r="A8" s="5" t="s">
        <v>31</v>
      </c>
    </row>
    <row r="9" spans="1:3" x14ac:dyDescent="0.3">
      <c r="A9" s="5" t="s">
        <v>33</v>
      </c>
    </row>
    <row r="10" spans="1:3" x14ac:dyDescent="0.3">
      <c r="A10" s="5" t="s">
        <v>51</v>
      </c>
    </row>
    <row r="11" spans="1:3" ht="17.25" customHeight="1" x14ac:dyDescent="0.3"/>
    <row r="12" spans="1:3" x14ac:dyDescent="0.3">
      <c r="A12" s="16" t="s">
        <v>34</v>
      </c>
    </row>
    <row r="13" spans="1:3" x14ac:dyDescent="0.3">
      <c r="A13" s="16" t="s">
        <v>35</v>
      </c>
      <c r="B13" s="17">
        <v>0.70799999999999996</v>
      </c>
    </row>
    <row r="14" spans="1:3" ht="15.6" customHeight="1" x14ac:dyDescent="0.3">
      <c r="A14" s="16" t="s">
        <v>36</v>
      </c>
      <c r="B14" s="24">
        <v>0.60719999999999996</v>
      </c>
      <c r="C14" s="25"/>
    </row>
    <row r="15" spans="1:3" x14ac:dyDescent="0.3">
      <c r="A15" s="16" t="s">
        <v>37</v>
      </c>
      <c r="B15" s="24">
        <v>0.59</v>
      </c>
      <c r="C15" s="25"/>
    </row>
    <row r="16" spans="1:3" x14ac:dyDescent="0.3">
      <c r="A16" s="16" t="s">
        <v>38</v>
      </c>
      <c r="B16" s="24">
        <v>0.64</v>
      </c>
      <c r="C16" s="25"/>
    </row>
    <row r="17" spans="1:8" x14ac:dyDescent="0.3">
      <c r="A17" s="16" t="s">
        <v>39</v>
      </c>
      <c r="B17" s="17">
        <f>'[3]Fall 2021'!$J$5</f>
        <v>0.72400000000000009</v>
      </c>
      <c r="C17" s="25"/>
    </row>
    <row r="18" spans="1:8" x14ac:dyDescent="0.3">
      <c r="A18" s="16" t="s">
        <v>40</v>
      </c>
      <c r="B18" s="17">
        <f>'[3]Winter 2022'!$K$15</f>
        <v>0.80475833333333335</v>
      </c>
      <c r="C18" s="25"/>
    </row>
    <row r="19" spans="1:8" x14ac:dyDescent="0.3">
      <c r="A19" s="16" t="s">
        <v>41</v>
      </c>
      <c r="B19" s="17">
        <v>0.70789999999999997</v>
      </c>
      <c r="C19" s="25"/>
    </row>
    <row r="20" spans="1:8" ht="16.2" thickBot="1" x14ac:dyDescent="0.35">
      <c r="A20" s="16" t="s">
        <v>42</v>
      </c>
      <c r="B20" s="17">
        <v>0.69289999999999996</v>
      </c>
      <c r="C20" s="25"/>
    </row>
    <row r="21" spans="1:8" ht="16.8" thickTop="1" thickBot="1" x14ac:dyDescent="0.35">
      <c r="A21" s="18" t="s">
        <v>43</v>
      </c>
      <c r="B21" s="19">
        <f>AVERAGE(B13:B20)</f>
        <v>0.68434479166666673</v>
      </c>
    </row>
    <row r="22" spans="1:8" ht="16.2" thickTop="1" x14ac:dyDescent="0.3">
      <c r="A22" s="2"/>
      <c r="B22" s="20"/>
    </row>
    <row r="23" spans="1:8" x14ac:dyDescent="0.3">
      <c r="A23" s="2"/>
      <c r="B23" s="20"/>
    </row>
    <row r="24" spans="1:8" x14ac:dyDescent="0.3">
      <c r="B24" s="20"/>
    </row>
    <row r="29" spans="1:8" ht="409.6" x14ac:dyDescent="0.3">
      <c r="H29" s="55" t="s">
        <v>241</v>
      </c>
    </row>
    <row r="30" spans="1:8" ht="409.6" x14ac:dyDescent="0.3">
      <c r="H30" s="55" t="s">
        <v>242</v>
      </c>
    </row>
    <row r="31" spans="1:8" ht="409.6" x14ac:dyDescent="0.3">
      <c r="H31" s="55" t="s">
        <v>243</v>
      </c>
    </row>
    <row r="32" spans="1:8" ht="409.6" x14ac:dyDescent="0.3">
      <c r="H32" s="55" t="s">
        <v>244</v>
      </c>
    </row>
    <row r="33" spans="1:8" ht="409.6" x14ac:dyDescent="0.3">
      <c r="H33" s="55" t="s">
        <v>245</v>
      </c>
    </row>
    <row r="37" spans="1:8" x14ac:dyDescent="0.3">
      <c r="A37" s="16"/>
    </row>
    <row r="38" spans="1:8" x14ac:dyDescent="0.3">
      <c r="A38" s="16" t="s">
        <v>7</v>
      </c>
    </row>
    <row r="39" spans="1:8" x14ac:dyDescent="0.3">
      <c r="A39" s="16"/>
    </row>
    <row r="40" spans="1:8" x14ac:dyDescent="0.3">
      <c r="A40" s="21"/>
    </row>
    <row r="41" spans="1:8" x14ac:dyDescent="0.3">
      <c r="A41" s="16" t="s">
        <v>8</v>
      </c>
    </row>
  </sheetData>
  <pageMargins left="0.7" right="0.7" top="0.75" bottom="0.75" header="0.3" footer="0.3"/>
  <pageSetup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4E448-9A08-4678-9D04-852C373756E2}">
  <dimension ref="A1:I42"/>
  <sheetViews>
    <sheetView view="pageBreakPreview" zoomScale="110" zoomScaleNormal="100" zoomScaleSheetLayoutView="110" workbookViewId="0">
      <selection activeCell="F18" sqref="F18"/>
    </sheetView>
  </sheetViews>
  <sheetFormatPr defaultColWidth="11.77734375" defaultRowHeight="15.6" x14ac:dyDescent="0.3"/>
  <cols>
    <col min="1" max="1" width="15.77734375" style="5" customWidth="1"/>
    <col min="2" max="2" width="11.77734375" style="5"/>
    <col min="3" max="3" width="22.77734375" style="5" customWidth="1"/>
    <col min="4" max="8" width="11.77734375" style="5"/>
    <col min="9" max="9" width="30.33203125" style="5" customWidth="1"/>
    <col min="10" max="256" width="11.77734375" style="5"/>
    <col min="257" max="257" width="15.77734375" style="5" customWidth="1"/>
    <col min="258" max="258" width="11.77734375" style="5"/>
    <col min="259" max="259" width="22.77734375" style="5" customWidth="1"/>
    <col min="260" max="264" width="11.77734375" style="5"/>
    <col min="265" max="265" width="30.33203125" style="5" customWidth="1"/>
    <col min="266" max="512" width="11.77734375" style="5"/>
    <col min="513" max="513" width="15.77734375" style="5" customWidth="1"/>
    <col min="514" max="514" width="11.77734375" style="5"/>
    <col min="515" max="515" width="22.77734375" style="5" customWidth="1"/>
    <col min="516" max="520" width="11.77734375" style="5"/>
    <col min="521" max="521" width="30.33203125" style="5" customWidth="1"/>
    <col min="522" max="768" width="11.77734375" style="5"/>
    <col min="769" max="769" width="15.77734375" style="5" customWidth="1"/>
    <col min="770" max="770" width="11.77734375" style="5"/>
    <col min="771" max="771" width="22.77734375" style="5" customWidth="1"/>
    <col min="772" max="776" width="11.77734375" style="5"/>
    <col min="777" max="777" width="30.33203125" style="5" customWidth="1"/>
    <col min="778" max="1024" width="11.77734375" style="5"/>
    <col min="1025" max="1025" width="15.77734375" style="5" customWidth="1"/>
    <col min="1026" max="1026" width="11.77734375" style="5"/>
    <col min="1027" max="1027" width="22.77734375" style="5" customWidth="1"/>
    <col min="1028" max="1032" width="11.77734375" style="5"/>
    <col min="1033" max="1033" width="30.33203125" style="5" customWidth="1"/>
    <col min="1034" max="1280" width="11.77734375" style="5"/>
    <col min="1281" max="1281" width="15.77734375" style="5" customWidth="1"/>
    <col min="1282" max="1282" width="11.77734375" style="5"/>
    <col min="1283" max="1283" width="22.77734375" style="5" customWidth="1"/>
    <col min="1284" max="1288" width="11.77734375" style="5"/>
    <col min="1289" max="1289" width="30.33203125" style="5" customWidth="1"/>
    <col min="1290" max="1536" width="11.77734375" style="5"/>
    <col min="1537" max="1537" width="15.77734375" style="5" customWidth="1"/>
    <col min="1538" max="1538" width="11.77734375" style="5"/>
    <col min="1539" max="1539" width="22.77734375" style="5" customWidth="1"/>
    <col min="1540" max="1544" width="11.77734375" style="5"/>
    <col min="1545" max="1545" width="30.33203125" style="5" customWidth="1"/>
    <col min="1546" max="1792" width="11.77734375" style="5"/>
    <col min="1793" max="1793" width="15.77734375" style="5" customWidth="1"/>
    <col min="1794" max="1794" width="11.77734375" style="5"/>
    <col min="1795" max="1795" width="22.77734375" style="5" customWidth="1"/>
    <col min="1796" max="1800" width="11.77734375" style="5"/>
    <col min="1801" max="1801" width="30.33203125" style="5" customWidth="1"/>
    <col min="1802" max="2048" width="11.77734375" style="5"/>
    <col min="2049" max="2049" width="15.77734375" style="5" customWidth="1"/>
    <col min="2050" max="2050" width="11.77734375" style="5"/>
    <col min="2051" max="2051" width="22.77734375" style="5" customWidth="1"/>
    <col min="2052" max="2056" width="11.77734375" style="5"/>
    <col min="2057" max="2057" width="30.33203125" style="5" customWidth="1"/>
    <col min="2058" max="2304" width="11.77734375" style="5"/>
    <col min="2305" max="2305" width="15.77734375" style="5" customWidth="1"/>
    <col min="2306" max="2306" width="11.77734375" style="5"/>
    <col min="2307" max="2307" width="22.77734375" style="5" customWidth="1"/>
    <col min="2308" max="2312" width="11.77734375" style="5"/>
    <col min="2313" max="2313" width="30.33203125" style="5" customWidth="1"/>
    <col min="2314" max="2560" width="11.77734375" style="5"/>
    <col min="2561" max="2561" width="15.77734375" style="5" customWidth="1"/>
    <col min="2562" max="2562" width="11.77734375" style="5"/>
    <col min="2563" max="2563" width="22.77734375" style="5" customWidth="1"/>
    <col min="2564" max="2568" width="11.77734375" style="5"/>
    <col min="2569" max="2569" width="30.33203125" style="5" customWidth="1"/>
    <col min="2570" max="2816" width="11.77734375" style="5"/>
    <col min="2817" max="2817" width="15.77734375" style="5" customWidth="1"/>
    <col min="2818" max="2818" width="11.77734375" style="5"/>
    <col min="2819" max="2819" width="22.77734375" style="5" customWidth="1"/>
    <col min="2820" max="2824" width="11.77734375" style="5"/>
    <col min="2825" max="2825" width="30.33203125" style="5" customWidth="1"/>
    <col min="2826" max="3072" width="11.77734375" style="5"/>
    <col min="3073" max="3073" width="15.77734375" style="5" customWidth="1"/>
    <col min="3074" max="3074" width="11.77734375" style="5"/>
    <col min="3075" max="3075" width="22.77734375" style="5" customWidth="1"/>
    <col min="3076" max="3080" width="11.77734375" style="5"/>
    <col min="3081" max="3081" width="30.33203125" style="5" customWidth="1"/>
    <col min="3082" max="3328" width="11.77734375" style="5"/>
    <col min="3329" max="3329" width="15.77734375" style="5" customWidth="1"/>
    <col min="3330" max="3330" width="11.77734375" style="5"/>
    <col min="3331" max="3331" width="22.77734375" style="5" customWidth="1"/>
    <col min="3332" max="3336" width="11.77734375" style="5"/>
    <col min="3337" max="3337" width="30.33203125" style="5" customWidth="1"/>
    <col min="3338" max="3584" width="11.77734375" style="5"/>
    <col min="3585" max="3585" width="15.77734375" style="5" customWidth="1"/>
    <col min="3586" max="3586" width="11.77734375" style="5"/>
    <col min="3587" max="3587" width="22.77734375" style="5" customWidth="1"/>
    <col min="3588" max="3592" width="11.77734375" style="5"/>
    <col min="3593" max="3593" width="30.33203125" style="5" customWidth="1"/>
    <col min="3594" max="3840" width="11.77734375" style="5"/>
    <col min="3841" max="3841" width="15.77734375" style="5" customWidth="1"/>
    <col min="3842" max="3842" width="11.77734375" style="5"/>
    <col min="3843" max="3843" width="22.77734375" style="5" customWidth="1"/>
    <col min="3844" max="3848" width="11.77734375" style="5"/>
    <col min="3849" max="3849" width="30.33203125" style="5" customWidth="1"/>
    <col min="3850" max="4096" width="11.77734375" style="5"/>
    <col min="4097" max="4097" width="15.77734375" style="5" customWidth="1"/>
    <col min="4098" max="4098" width="11.77734375" style="5"/>
    <col min="4099" max="4099" width="22.77734375" style="5" customWidth="1"/>
    <col min="4100" max="4104" width="11.77734375" style="5"/>
    <col min="4105" max="4105" width="30.33203125" style="5" customWidth="1"/>
    <col min="4106" max="4352" width="11.77734375" style="5"/>
    <col min="4353" max="4353" width="15.77734375" style="5" customWidth="1"/>
    <col min="4354" max="4354" width="11.77734375" style="5"/>
    <col min="4355" max="4355" width="22.77734375" style="5" customWidth="1"/>
    <col min="4356" max="4360" width="11.77734375" style="5"/>
    <col min="4361" max="4361" width="30.33203125" style="5" customWidth="1"/>
    <col min="4362" max="4608" width="11.77734375" style="5"/>
    <col min="4609" max="4609" width="15.77734375" style="5" customWidth="1"/>
    <col min="4610" max="4610" width="11.77734375" style="5"/>
    <col min="4611" max="4611" width="22.77734375" style="5" customWidth="1"/>
    <col min="4612" max="4616" width="11.77734375" style="5"/>
    <col min="4617" max="4617" width="30.33203125" style="5" customWidth="1"/>
    <col min="4618" max="4864" width="11.77734375" style="5"/>
    <col min="4865" max="4865" width="15.77734375" style="5" customWidth="1"/>
    <col min="4866" max="4866" width="11.77734375" style="5"/>
    <col min="4867" max="4867" width="22.77734375" style="5" customWidth="1"/>
    <col min="4868" max="4872" width="11.77734375" style="5"/>
    <col min="4873" max="4873" width="30.33203125" style="5" customWidth="1"/>
    <col min="4874" max="5120" width="11.77734375" style="5"/>
    <col min="5121" max="5121" width="15.77734375" style="5" customWidth="1"/>
    <col min="5122" max="5122" width="11.77734375" style="5"/>
    <col min="5123" max="5123" width="22.77734375" style="5" customWidth="1"/>
    <col min="5124" max="5128" width="11.77734375" style="5"/>
    <col min="5129" max="5129" width="30.33203125" style="5" customWidth="1"/>
    <col min="5130" max="5376" width="11.77734375" style="5"/>
    <col min="5377" max="5377" width="15.77734375" style="5" customWidth="1"/>
    <col min="5378" max="5378" width="11.77734375" style="5"/>
    <col min="5379" max="5379" width="22.77734375" style="5" customWidth="1"/>
    <col min="5380" max="5384" width="11.77734375" style="5"/>
    <col min="5385" max="5385" width="30.33203125" style="5" customWidth="1"/>
    <col min="5386" max="5632" width="11.77734375" style="5"/>
    <col min="5633" max="5633" width="15.77734375" style="5" customWidth="1"/>
    <col min="5634" max="5634" width="11.77734375" style="5"/>
    <col min="5635" max="5635" width="22.77734375" style="5" customWidth="1"/>
    <col min="5636" max="5640" width="11.77734375" style="5"/>
    <col min="5641" max="5641" width="30.33203125" style="5" customWidth="1"/>
    <col min="5642" max="5888" width="11.77734375" style="5"/>
    <col min="5889" max="5889" width="15.77734375" style="5" customWidth="1"/>
    <col min="5890" max="5890" width="11.77734375" style="5"/>
    <col min="5891" max="5891" width="22.77734375" style="5" customWidth="1"/>
    <col min="5892" max="5896" width="11.77734375" style="5"/>
    <col min="5897" max="5897" width="30.33203125" style="5" customWidth="1"/>
    <col min="5898" max="6144" width="11.77734375" style="5"/>
    <col min="6145" max="6145" width="15.77734375" style="5" customWidth="1"/>
    <col min="6146" max="6146" width="11.77734375" style="5"/>
    <col min="6147" max="6147" width="22.77734375" style="5" customWidth="1"/>
    <col min="6148" max="6152" width="11.77734375" style="5"/>
    <col min="6153" max="6153" width="30.33203125" style="5" customWidth="1"/>
    <col min="6154" max="6400" width="11.77734375" style="5"/>
    <col min="6401" max="6401" width="15.77734375" style="5" customWidth="1"/>
    <col min="6402" max="6402" width="11.77734375" style="5"/>
    <col min="6403" max="6403" width="22.77734375" style="5" customWidth="1"/>
    <col min="6404" max="6408" width="11.77734375" style="5"/>
    <col min="6409" max="6409" width="30.33203125" style="5" customWidth="1"/>
    <col min="6410" max="6656" width="11.77734375" style="5"/>
    <col min="6657" max="6657" width="15.77734375" style="5" customWidth="1"/>
    <col min="6658" max="6658" width="11.77734375" style="5"/>
    <col min="6659" max="6659" width="22.77734375" style="5" customWidth="1"/>
    <col min="6660" max="6664" width="11.77734375" style="5"/>
    <col min="6665" max="6665" width="30.33203125" style="5" customWidth="1"/>
    <col min="6666" max="6912" width="11.77734375" style="5"/>
    <col min="6913" max="6913" width="15.77734375" style="5" customWidth="1"/>
    <col min="6914" max="6914" width="11.77734375" style="5"/>
    <col min="6915" max="6915" width="22.77734375" style="5" customWidth="1"/>
    <col min="6916" max="6920" width="11.77734375" style="5"/>
    <col min="6921" max="6921" width="30.33203125" style="5" customWidth="1"/>
    <col min="6922" max="7168" width="11.77734375" style="5"/>
    <col min="7169" max="7169" width="15.77734375" style="5" customWidth="1"/>
    <col min="7170" max="7170" width="11.77734375" style="5"/>
    <col min="7171" max="7171" width="22.77734375" style="5" customWidth="1"/>
    <col min="7172" max="7176" width="11.77734375" style="5"/>
    <col min="7177" max="7177" width="30.33203125" style="5" customWidth="1"/>
    <col min="7178" max="7424" width="11.77734375" style="5"/>
    <col min="7425" max="7425" width="15.77734375" style="5" customWidth="1"/>
    <col min="7426" max="7426" width="11.77734375" style="5"/>
    <col min="7427" max="7427" width="22.77734375" style="5" customWidth="1"/>
    <col min="7428" max="7432" width="11.77734375" style="5"/>
    <col min="7433" max="7433" width="30.33203125" style="5" customWidth="1"/>
    <col min="7434" max="7680" width="11.77734375" style="5"/>
    <col min="7681" max="7681" width="15.77734375" style="5" customWidth="1"/>
    <col min="7682" max="7682" width="11.77734375" style="5"/>
    <col min="7683" max="7683" width="22.77734375" style="5" customWidth="1"/>
    <col min="7684" max="7688" width="11.77734375" style="5"/>
    <col min="7689" max="7689" width="30.33203125" style="5" customWidth="1"/>
    <col min="7690" max="7936" width="11.77734375" style="5"/>
    <col min="7937" max="7937" width="15.77734375" style="5" customWidth="1"/>
    <col min="7938" max="7938" width="11.77734375" style="5"/>
    <col min="7939" max="7939" width="22.77734375" style="5" customWidth="1"/>
    <col min="7940" max="7944" width="11.77734375" style="5"/>
    <col min="7945" max="7945" width="30.33203125" style="5" customWidth="1"/>
    <col min="7946" max="8192" width="11.77734375" style="5"/>
    <col min="8193" max="8193" width="15.77734375" style="5" customWidth="1"/>
    <col min="8194" max="8194" width="11.77734375" style="5"/>
    <col min="8195" max="8195" width="22.77734375" style="5" customWidth="1"/>
    <col min="8196" max="8200" width="11.77734375" style="5"/>
    <col min="8201" max="8201" width="30.33203125" style="5" customWidth="1"/>
    <col min="8202" max="8448" width="11.77734375" style="5"/>
    <col min="8449" max="8449" width="15.77734375" style="5" customWidth="1"/>
    <col min="8450" max="8450" width="11.77734375" style="5"/>
    <col min="8451" max="8451" width="22.77734375" style="5" customWidth="1"/>
    <col min="8452" max="8456" width="11.77734375" style="5"/>
    <col min="8457" max="8457" width="30.33203125" style="5" customWidth="1"/>
    <col min="8458" max="8704" width="11.77734375" style="5"/>
    <col min="8705" max="8705" width="15.77734375" style="5" customWidth="1"/>
    <col min="8706" max="8706" width="11.77734375" style="5"/>
    <col min="8707" max="8707" width="22.77734375" style="5" customWidth="1"/>
    <col min="8708" max="8712" width="11.77734375" style="5"/>
    <col min="8713" max="8713" width="30.33203125" style="5" customWidth="1"/>
    <col min="8714" max="8960" width="11.77734375" style="5"/>
    <col min="8961" max="8961" width="15.77734375" style="5" customWidth="1"/>
    <col min="8962" max="8962" width="11.77734375" style="5"/>
    <col min="8963" max="8963" width="22.77734375" style="5" customWidth="1"/>
    <col min="8964" max="8968" width="11.77734375" style="5"/>
    <col min="8969" max="8969" width="30.33203125" style="5" customWidth="1"/>
    <col min="8970" max="9216" width="11.77734375" style="5"/>
    <col min="9217" max="9217" width="15.77734375" style="5" customWidth="1"/>
    <col min="9218" max="9218" width="11.77734375" style="5"/>
    <col min="9219" max="9219" width="22.77734375" style="5" customWidth="1"/>
    <col min="9220" max="9224" width="11.77734375" style="5"/>
    <col min="9225" max="9225" width="30.33203125" style="5" customWidth="1"/>
    <col min="9226" max="9472" width="11.77734375" style="5"/>
    <col min="9473" max="9473" width="15.77734375" style="5" customWidth="1"/>
    <col min="9474" max="9474" width="11.77734375" style="5"/>
    <col min="9475" max="9475" width="22.77734375" style="5" customWidth="1"/>
    <col min="9476" max="9480" width="11.77734375" style="5"/>
    <col min="9481" max="9481" width="30.33203125" style="5" customWidth="1"/>
    <col min="9482" max="9728" width="11.77734375" style="5"/>
    <col min="9729" max="9729" width="15.77734375" style="5" customWidth="1"/>
    <col min="9730" max="9730" width="11.77734375" style="5"/>
    <col min="9731" max="9731" width="22.77734375" style="5" customWidth="1"/>
    <col min="9732" max="9736" width="11.77734375" style="5"/>
    <col min="9737" max="9737" width="30.33203125" style="5" customWidth="1"/>
    <col min="9738" max="9984" width="11.77734375" style="5"/>
    <col min="9985" max="9985" width="15.77734375" style="5" customWidth="1"/>
    <col min="9986" max="9986" width="11.77734375" style="5"/>
    <col min="9987" max="9987" width="22.77734375" style="5" customWidth="1"/>
    <col min="9988" max="9992" width="11.77734375" style="5"/>
    <col min="9993" max="9993" width="30.33203125" style="5" customWidth="1"/>
    <col min="9994" max="10240" width="11.77734375" style="5"/>
    <col min="10241" max="10241" width="15.77734375" style="5" customWidth="1"/>
    <col min="10242" max="10242" width="11.77734375" style="5"/>
    <col min="10243" max="10243" width="22.77734375" style="5" customWidth="1"/>
    <col min="10244" max="10248" width="11.77734375" style="5"/>
    <col min="10249" max="10249" width="30.33203125" style="5" customWidth="1"/>
    <col min="10250" max="10496" width="11.77734375" style="5"/>
    <col min="10497" max="10497" width="15.77734375" style="5" customWidth="1"/>
    <col min="10498" max="10498" width="11.77734375" style="5"/>
    <col min="10499" max="10499" width="22.77734375" style="5" customWidth="1"/>
    <col min="10500" max="10504" width="11.77734375" style="5"/>
    <col min="10505" max="10505" width="30.33203125" style="5" customWidth="1"/>
    <col min="10506" max="10752" width="11.77734375" style="5"/>
    <col min="10753" max="10753" width="15.77734375" style="5" customWidth="1"/>
    <col min="10754" max="10754" width="11.77734375" style="5"/>
    <col min="10755" max="10755" width="22.77734375" style="5" customWidth="1"/>
    <col min="10756" max="10760" width="11.77734375" style="5"/>
    <col min="10761" max="10761" width="30.33203125" style="5" customWidth="1"/>
    <col min="10762" max="11008" width="11.77734375" style="5"/>
    <col min="11009" max="11009" width="15.77734375" style="5" customWidth="1"/>
    <col min="11010" max="11010" width="11.77734375" style="5"/>
    <col min="11011" max="11011" width="22.77734375" style="5" customWidth="1"/>
    <col min="11012" max="11016" width="11.77734375" style="5"/>
    <col min="11017" max="11017" width="30.33203125" style="5" customWidth="1"/>
    <col min="11018" max="11264" width="11.77734375" style="5"/>
    <col min="11265" max="11265" width="15.77734375" style="5" customWidth="1"/>
    <col min="11266" max="11266" width="11.77734375" style="5"/>
    <col min="11267" max="11267" width="22.77734375" style="5" customWidth="1"/>
    <col min="11268" max="11272" width="11.77734375" style="5"/>
    <col min="11273" max="11273" width="30.33203125" style="5" customWidth="1"/>
    <col min="11274" max="11520" width="11.77734375" style="5"/>
    <col min="11521" max="11521" width="15.77734375" style="5" customWidth="1"/>
    <col min="11522" max="11522" width="11.77734375" style="5"/>
    <col min="11523" max="11523" width="22.77734375" style="5" customWidth="1"/>
    <col min="11524" max="11528" width="11.77734375" style="5"/>
    <col min="11529" max="11529" width="30.33203125" style="5" customWidth="1"/>
    <col min="11530" max="11776" width="11.77734375" style="5"/>
    <col min="11777" max="11777" width="15.77734375" style="5" customWidth="1"/>
    <col min="11778" max="11778" width="11.77734375" style="5"/>
    <col min="11779" max="11779" width="22.77734375" style="5" customWidth="1"/>
    <col min="11780" max="11784" width="11.77734375" style="5"/>
    <col min="11785" max="11785" width="30.33203125" style="5" customWidth="1"/>
    <col min="11786" max="12032" width="11.77734375" style="5"/>
    <col min="12033" max="12033" width="15.77734375" style="5" customWidth="1"/>
    <col min="12034" max="12034" width="11.77734375" style="5"/>
    <col min="12035" max="12035" width="22.77734375" style="5" customWidth="1"/>
    <col min="12036" max="12040" width="11.77734375" style="5"/>
    <col min="12041" max="12041" width="30.33203125" style="5" customWidth="1"/>
    <col min="12042" max="12288" width="11.77734375" style="5"/>
    <col min="12289" max="12289" width="15.77734375" style="5" customWidth="1"/>
    <col min="12290" max="12290" width="11.77734375" style="5"/>
    <col min="12291" max="12291" width="22.77734375" style="5" customWidth="1"/>
    <col min="12292" max="12296" width="11.77734375" style="5"/>
    <col min="12297" max="12297" width="30.33203125" style="5" customWidth="1"/>
    <col min="12298" max="12544" width="11.77734375" style="5"/>
    <col min="12545" max="12545" width="15.77734375" style="5" customWidth="1"/>
    <col min="12546" max="12546" width="11.77734375" style="5"/>
    <col min="12547" max="12547" width="22.77734375" style="5" customWidth="1"/>
    <col min="12548" max="12552" width="11.77734375" style="5"/>
    <col min="12553" max="12553" width="30.33203125" style="5" customWidth="1"/>
    <col min="12554" max="12800" width="11.77734375" style="5"/>
    <col min="12801" max="12801" width="15.77734375" style="5" customWidth="1"/>
    <col min="12802" max="12802" width="11.77734375" style="5"/>
    <col min="12803" max="12803" width="22.77734375" style="5" customWidth="1"/>
    <col min="12804" max="12808" width="11.77734375" style="5"/>
    <col min="12809" max="12809" width="30.33203125" style="5" customWidth="1"/>
    <col min="12810" max="13056" width="11.77734375" style="5"/>
    <col min="13057" max="13057" width="15.77734375" style="5" customWidth="1"/>
    <col min="13058" max="13058" width="11.77734375" style="5"/>
    <col min="13059" max="13059" width="22.77734375" style="5" customWidth="1"/>
    <col min="13060" max="13064" width="11.77734375" style="5"/>
    <col min="13065" max="13065" width="30.33203125" style="5" customWidth="1"/>
    <col min="13066" max="13312" width="11.77734375" style="5"/>
    <col min="13313" max="13313" width="15.77734375" style="5" customWidth="1"/>
    <col min="13314" max="13314" width="11.77734375" style="5"/>
    <col min="13315" max="13315" width="22.77734375" style="5" customWidth="1"/>
    <col min="13316" max="13320" width="11.77734375" style="5"/>
    <col min="13321" max="13321" width="30.33203125" style="5" customWidth="1"/>
    <col min="13322" max="13568" width="11.77734375" style="5"/>
    <col min="13569" max="13569" width="15.77734375" style="5" customWidth="1"/>
    <col min="13570" max="13570" width="11.77734375" style="5"/>
    <col min="13571" max="13571" width="22.77734375" style="5" customWidth="1"/>
    <col min="13572" max="13576" width="11.77734375" style="5"/>
    <col min="13577" max="13577" width="30.33203125" style="5" customWidth="1"/>
    <col min="13578" max="13824" width="11.77734375" style="5"/>
    <col min="13825" max="13825" width="15.77734375" style="5" customWidth="1"/>
    <col min="13826" max="13826" width="11.77734375" style="5"/>
    <col min="13827" max="13827" width="22.77734375" style="5" customWidth="1"/>
    <col min="13828" max="13832" width="11.77734375" style="5"/>
    <col min="13833" max="13833" width="30.33203125" style="5" customWidth="1"/>
    <col min="13834" max="14080" width="11.77734375" style="5"/>
    <col min="14081" max="14081" width="15.77734375" style="5" customWidth="1"/>
    <col min="14082" max="14082" width="11.77734375" style="5"/>
    <col min="14083" max="14083" width="22.77734375" style="5" customWidth="1"/>
    <col min="14084" max="14088" width="11.77734375" style="5"/>
    <col min="14089" max="14089" width="30.33203125" style="5" customWidth="1"/>
    <col min="14090" max="14336" width="11.77734375" style="5"/>
    <col min="14337" max="14337" width="15.77734375" style="5" customWidth="1"/>
    <col min="14338" max="14338" width="11.77734375" style="5"/>
    <col min="14339" max="14339" width="22.77734375" style="5" customWidth="1"/>
    <col min="14340" max="14344" width="11.77734375" style="5"/>
    <col min="14345" max="14345" width="30.33203125" style="5" customWidth="1"/>
    <col min="14346" max="14592" width="11.77734375" style="5"/>
    <col min="14593" max="14593" width="15.77734375" style="5" customWidth="1"/>
    <col min="14594" max="14594" width="11.77734375" style="5"/>
    <col min="14595" max="14595" width="22.77734375" style="5" customWidth="1"/>
    <col min="14596" max="14600" width="11.77734375" style="5"/>
    <col min="14601" max="14601" width="30.33203125" style="5" customWidth="1"/>
    <col min="14602" max="14848" width="11.77734375" style="5"/>
    <col min="14849" max="14849" width="15.77734375" style="5" customWidth="1"/>
    <col min="14850" max="14850" width="11.77734375" style="5"/>
    <col min="14851" max="14851" width="22.77734375" style="5" customWidth="1"/>
    <col min="14852" max="14856" width="11.77734375" style="5"/>
    <col min="14857" max="14857" width="30.33203125" style="5" customWidth="1"/>
    <col min="14858" max="15104" width="11.77734375" style="5"/>
    <col min="15105" max="15105" width="15.77734375" style="5" customWidth="1"/>
    <col min="15106" max="15106" width="11.77734375" style="5"/>
    <col min="15107" max="15107" width="22.77734375" style="5" customWidth="1"/>
    <col min="15108" max="15112" width="11.77734375" style="5"/>
    <col min="15113" max="15113" width="30.33203125" style="5" customWidth="1"/>
    <col min="15114" max="15360" width="11.77734375" style="5"/>
    <col min="15361" max="15361" width="15.77734375" style="5" customWidth="1"/>
    <col min="15362" max="15362" width="11.77734375" style="5"/>
    <col min="15363" max="15363" width="22.77734375" style="5" customWidth="1"/>
    <col min="15364" max="15368" width="11.77734375" style="5"/>
    <col min="15369" max="15369" width="30.33203125" style="5" customWidth="1"/>
    <col min="15370" max="15616" width="11.77734375" style="5"/>
    <col min="15617" max="15617" width="15.77734375" style="5" customWidth="1"/>
    <col min="15618" max="15618" width="11.77734375" style="5"/>
    <col min="15619" max="15619" width="22.77734375" style="5" customWidth="1"/>
    <col min="15620" max="15624" width="11.77734375" style="5"/>
    <col min="15625" max="15625" width="30.33203125" style="5" customWidth="1"/>
    <col min="15626" max="15872" width="11.77734375" style="5"/>
    <col min="15873" max="15873" width="15.77734375" style="5" customWidth="1"/>
    <col min="15874" max="15874" width="11.77734375" style="5"/>
    <col min="15875" max="15875" width="22.77734375" style="5" customWidth="1"/>
    <col min="15876" max="15880" width="11.77734375" style="5"/>
    <col min="15881" max="15881" width="30.33203125" style="5" customWidth="1"/>
    <col min="15882" max="16128" width="11.77734375" style="5"/>
    <col min="16129" max="16129" width="15.77734375" style="5" customWidth="1"/>
    <col min="16130" max="16130" width="11.77734375" style="5"/>
    <col min="16131" max="16131" width="22.77734375" style="5" customWidth="1"/>
    <col min="16132" max="16136" width="11.77734375" style="5"/>
    <col min="16137" max="16137" width="30.33203125" style="5" customWidth="1"/>
    <col min="16138" max="16384" width="11.77734375" style="5"/>
  </cols>
  <sheetData>
    <row r="1" spans="1:9" s="15" customFormat="1" ht="21" x14ac:dyDescent="0.4">
      <c r="A1" s="14" t="s">
        <v>26</v>
      </c>
    </row>
    <row r="2" spans="1:9" s="15" customFormat="1" ht="21" x14ac:dyDescent="0.4">
      <c r="A2" s="14" t="s">
        <v>27</v>
      </c>
    </row>
    <row r="4" spans="1:9" x14ac:dyDescent="0.3">
      <c r="A4" s="16" t="s">
        <v>44</v>
      </c>
    </row>
    <row r="5" spans="1:9" x14ac:dyDescent="0.3">
      <c r="A5" s="5" t="s">
        <v>50</v>
      </c>
    </row>
    <row r="7" spans="1:9" x14ac:dyDescent="0.3">
      <c r="A7" s="16" t="s">
        <v>45</v>
      </c>
    </row>
    <row r="8" spans="1:9" x14ac:dyDescent="0.3">
      <c r="A8" s="5" t="s">
        <v>33</v>
      </c>
    </row>
    <row r="10" spans="1:9" x14ac:dyDescent="0.3">
      <c r="A10" s="16" t="s">
        <v>46</v>
      </c>
    </row>
    <row r="11" spans="1:9" x14ac:dyDescent="0.3">
      <c r="A11" s="61" t="s">
        <v>52</v>
      </c>
      <c r="B11" s="61"/>
      <c r="C11" s="61"/>
      <c r="D11" s="61"/>
      <c r="E11" s="61"/>
      <c r="F11" s="61"/>
      <c r="G11" s="61"/>
      <c r="H11" s="61"/>
      <c r="I11" s="22"/>
    </row>
    <row r="13" spans="1:9" x14ac:dyDescent="0.3">
      <c r="A13" s="16" t="s">
        <v>34</v>
      </c>
    </row>
    <row r="14" spans="1:9" x14ac:dyDescent="0.3">
      <c r="A14" s="16" t="s">
        <v>35</v>
      </c>
      <c r="B14" s="17">
        <v>0.70799999999999996</v>
      </c>
    </row>
    <row r="15" spans="1:9" ht="15.6" customHeight="1" x14ac:dyDescent="0.3">
      <c r="A15" s="16" t="s">
        <v>36</v>
      </c>
      <c r="B15" s="24">
        <v>0.60719999999999996</v>
      </c>
      <c r="C15" s="25"/>
    </row>
    <row r="16" spans="1:9" x14ac:dyDescent="0.3">
      <c r="A16" s="16" t="s">
        <v>37</v>
      </c>
      <c r="B16" s="24">
        <v>0.59</v>
      </c>
      <c r="C16" s="25"/>
    </row>
    <row r="17" spans="1:3" x14ac:dyDescent="0.3">
      <c r="A17" s="16" t="s">
        <v>38</v>
      </c>
      <c r="B17" s="24">
        <v>0.64</v>
      </c>
      <c r="C17" s="25"/>
    </row>
    <row r="18" spans="1:3" x14ac:dyDescent="0.3">
      <c r="A18" s="16" t="s">
        <v>39</v>
      </c>
      <c r="B18" s="17">
        <f>'[3]Fall 2021'!$J$5</f>
        <v>0.72400000000000009</v>
      </c>
      <c r="C18" s="25"/>
    </row>
    <row r="19" spans="1:3" x14ac:dyDescent="0.3">
      <c r="A19" s="16" t="s">
        <v>40</v>
      </c>
      <c r="B19" s="17">
        <f>'[3]Winter 2022'!$J$9</f>
        <v>0.88099999999999989</v>
      </c>
      <c r="C19" s="25"/>
    </row>
    <row r="20" spans="1:3" x14ac:dyDescent="0.3">
      <c r="A20" s="16" t="s">
        <v>41</v>
      </c>
      <c r="B20" s="17">
        <v>0.78</v>
      </c>
      <c r="C20" s="25"/>
    </row>
    <row r="21" spans="1:3" ht="16.2" thickBot="1" x14ac:dyDescent="0.35">
      <c r="A21" s="16" t="s">
        <v>42</v>
      </c>
      <c r="B21" s="17">
        <v>0.69389999999999996</v>
      </c>
      <c r="C21" s="25"/>
    </row>
    <row r="22" spans="1:3" ht="16.8" thickTop="1" thickBot="1" x14ac:dyDescent="0.35">
      <c r="A22" s="18" t="s">
        <v>43</v>
      </c>
      <c r="B22" s="19">
        <f>AVERAGE(B14:B21)</f>
        <v>0.70301250000000004</v>
      </c>
    </row>
    <row r="23" spans="1:3" ht="16.2" thickTop="1" x14ac:dyDescent="0.3">
      <c r="A23" s="2"/>
      <c r="B23" s="20"/>
    </row>
    <row r="24" spans="1:3" x14ac:dyDescent="0.3">
      <c r="A24" s="2"/>
      <c r="B24" s="20"/>
    </row>
    <row r="25" spans="1:3" x14ac:dyDescent="0.3">
      <c r="B25" s="20"/>
    </row>
    <row r="38" spans="1:1" x14ac:dyDescent="0.3">
      <c r="A38" s="16"/>
    </row>
    <row r="39" spans="1:1" x14ac:dyDescent="0.3">
      <c r="A39" s="16" t="s">
        <v>7</v>
      </c>
    </row>
    <row r="40" spans="1:1" x14ac:dyDescent="0.3">
      <c r="A40" s="16"/>
    </row>
    <row r="41" spans="1:1" x14ac:dyDescent="0.3">
      <c r="A41" s="21"/>
    </row>
    <row r="42" spans="1:1" x14ac:dyDescent="0.3">
      <c r="A42" s="16" t="s">
        <v>8</v>
      </c>
    </row>
  </sheetData>
  <mergeCells count="1">
    <mergeCell ref="A11:H11"/>
  </mergeCells>
  <pageMargins left="0.7" right="0.7" top="0.75" bottom="0.75" header="0.3" footer="0.3"/>
  <pageSetup scale="6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9EE7-3C24-4266-AAF3-70D4E98B1D5C}">
  <dimension ref="A1:I37"/>
  <sheetViews>
    <sheetView view="pageBreakPreview" zoomScale="110" zoomScaleNormal="100" zoomScaleSheetLayoutView="110" workbookViewId="0">
      <selection activeCell="F18" sqref="F18"/>
    </sheetView>
  </sheetViews>
  <sheetFormatPr defaultColWidth="11.77734375" defaultRowHeight="15.6" x14ac:dyDescent="0.3"/>
  <cols>
    <col min="1" max="1" width="15.77734375" style="5" customWidth="1"/>
    <col min="2" max="2" width="11.77734375" style="5"/>
    <col min="3" max="3" width="22.77734375" style="5" customWidth="1"/>
    <col min="4" max="8" width="11.77734375" style="5"/>
    <col min="9" max="9" width="30.33203125" style="5" customWidth="1"/>
    <col min="10" max="256" width="11.77734375" style="5"/>
    <col min="257" max="257" width="15.77734375" style="5" customWidth="1"/>
    <col min="258" max="258" width="11.77734375" style="5"/>
    <col min="259" max="259" width="22.77734375" style="5" customWidth="1"/>
    <col min="260" max="264" width="11.77734375" style="5"/>
    <col min="265" max="265" width="30.33203125" style="5" customWidth="1"/>
    <col min="266" max="512" width="11.77734375" style="5"/>
    <col min="513" max="513" width="15.77734375" style="5" customWidth="1"/>
    <col min="514" max="514" width="11.77734375" style="5"/>
    <col min="515" max="515" width="22.77734375" style="5" customWidth="1"/>
    <col min="516" max="520" width="11.77734375" style="5"/>
    <col min="521" max="521" width="30.33203125" style="5" customWidth="1"/>
    <col min="522" max="768" width="11.77734375" style="5"/>
    <col min="769" max="769" width="15.77734375" style="5" customWidth="1"/>
    <col min="770" max="770" width="11.77734375" style="5"/>
    <col min="771" max="771" width="22.77734375" style="5" customWidth="1"/>
    <col min="772" max="776" width="11.77734375" style="5"/>
    <col min="777" max="777" width="30.33203125" style="5" customWidth="1"/>
    <col min="778" max="1024" width="11.77734375" style="5"/>
    <col min="1025" max="1025" width="15.77734375" style="5" customWidth="1"/>
    <col min="1026" max="1026" width="11.77734375" style="5"/>
    <col min="1027" max="1027" width="22.77734375" style="5" customWidth="1"/>
    <col min="1028" max="1032" width="11.77734375" style="5"/>
    <col min="1033" max="1033" width="30.33203125" style="5" customWidth="1"/>
    <col min="1034" max="1280" width="11.77734375" style="5"/>
    <col min="1281" max="1281" width="15.77734375" style="5" customWidth="1"/>
    <col min="1282" max="1282" width="11.77734375" style="5"/>
    <col min="1283" max="1283" width="22.77734375" style="5" customWidth="1"/>
    <col min="1284" max="1288" width="11.77734375" style="5"/>
    <col min="1289" max="1289" width="30.33203125" style="5" customWidth="1"/>
    <col min="1290" max="1536" width="11.77734375" style="5"/>
    <col min="1537" max="1537" width="15.77734375" style="5" customWidth="1"/>
    <col min="1538" max="1538" width="11.77734375" style="5"/>
    <col min="1539" max="1539" width="22.77734375" style="5" customWidth="1"/>
    <col min="1540" max="1544" width="11.77734375" style="5"/>
    <col min="1545" max="1545" width="30.33203125" style="5" customWidth="1"/>
    <col min="1546" max="1792" width="11.77734375" style="5"/>
    <col min="1793" max="1793" width="15.77734375" style="5" customWidth="1"/>
    <col min="1794" max="1794" width="11.77734375" style="5"/>
    <col min="1795" max="1795" width="22.77734375" style="5" customWidth="1"/>
    <col min="1796" max="1800" width="11.77734375" style="5"/>
    <col min="1801" max="1801" width="30.33203125" style="5" customWidth="1"/>
    <col min="1802" max="2048" width="11.77734375" style="5"/>
    <col min="2049" max="2049" width="15.77734375" style="5" customWidth="1"/>
    <col min="2050" max="2050" width="11.77734375" style="5"/>
    <col min="2051" max="2051" width="22.77734375" style="5" customWidth="1"/>
    <col min="2052" max="2056" width="11.77734375" style="5"/>
    <col min="2057" max="2057" width="30.33203125" style="5" customWidth="1"/>
    <col min="2058" max="2304" width="11.77734375" style="5"/>
    <col min="2305" max="2305" width="15.77734375" style="5" customWidth="1"/>
    <col min="2306" max="2306" width="11.77734375" style="5"/>
    <col min="2307" max="2307" width="22.77734375" style="5" customWidth="1"/>
    <col min="2308" max="2312" width="11.77734375" style="5"/>
    <col min="2313" max="2313" width="30.33203125" style="5" customWidth="1"/>
    <col min="2314" max="2560" width="11.77734375" style="5"/>
    <col min="2561" max="2561" width="15.77734375" style="5" customWidth="1"/>
    <col min="2562" max="2562" width="11.77734375" style="5"/>
    <col min="2563" max="2563" width="22.77734375" style="5" customWidth="1"/>
    <col min="2564" max="2568" width="11.77734375" style="5"/>
    <col min="2569" max="2569" width="30.33203125" style="5" customWidth="1"/>
    <col min="2570" max="2816" width="11.77734375" style="5"/>
    <col min="2817" max="2817" width="15.77734375" style="5" customWidth="1"/>
    <col min="2818" max="2818" width="11.77734375" style="5"/>
    <col min="2819" max="2819" width="22.77734375" style="5" customWidth="1"/>
    <col min="2820" max="2824" width="11.77734375" style="5"/>
    <col min="2825" max="2825" width="30.33203125" style="5" customWidth="1"/>
    <col min="2826" max="3072" width="11.77734375" style="5"/>
    <col min="3073" max="3073" width="15.77734375" style="5" customWidth="1"/>
    <col min="3074" max="3074" width="11.77734375" style="5"/>
    <col min="3075" max="3075" width="22.77734375" style="5" customWidth="1"/>
    <col min="3076" max="3080" width="11.77734375" style="5"/>
    <col min="3081" max="3081" width="30.33203125" style="5" customWidth="1"/>
    <col min="3082" max="3328" width="11.77734375" style="5"/>
    <col min="3329" max="3329" width="15.77734375" style="5" customWidth="1"/>
    <col min="3330" max="3330" width="11.77734375" style="5"/>
    <col min="3331" max="3331" width="22.77734375" style="5" customWidth="1"/>
    <col min="3332" max="3336" width="11.77734375" style="5"/>
    <col min="3337" max="3337" width="30.33203125" style="5" customWidth="1"/>
    <col min="3338" max="3584" width="11.77734375" style="5"/>
    <col min="3585" max="3585" width="15.77734375" style="5" customWidth="1"/>
    <col min="3586" max="3586" width="11.77734375" style="5"/>
    <col min="3587" max="3587" width="22.77734375" style="5" customWidth="1"/>
    <col min="3588" max="3592" width="11.77734375" style="5"/>
    <col min="3593" max="3593" width="30.33203125" style="5" customWidth="1"/>
    <col min="3594" max="3840" width="11.77734375" style="5"/>
    <col min="3841" max="3841" width="15.77734375" style="5" customWidth="1"/>
    <col min="3842" max="3842" width="11.77734375" style="5"/>
    <col min="3843" max="3843" width="22.77734375" style="5" customWidth="1"/>
    <col min="3844" max="3848" width="11.77734375" style="5"/>
    <col min="3849" max="3849" width="30.33203125" style="5" customWidth="1"/>
    <col min="3850" max="4096" width="11.77734375" style="5"/>
    <col min="4097" max="4097" width="15.77734375" style="5" customWidth="1"/>
    <col min="4098" max="4098" width="11.77734375" style="5"/>
    <col min="4099" max="4099" width="22.77734375" style="5" customWidth="1"/>
    <col min="4100" max="4104" width="11.77734375" style="5"/>
    <col min="4105" max="4105" width="30.33203125" style="5" customWidth="1"/>
    <col min="4106" max="4352" width="11.77734375" style="5"/>
    <col min="4353" max="4353" width="15.77734375" style="5" customWidth="1"/>
    <col min="4354" max="4354" width="11.77734375" style="5"/>
    <col min="4355" max="4355" width="22.77734375" style="5" customWidth="1"/>
    <col min="4356" max="4360" width="11.77734375" style="5"/>
    <col min="4361" max="4361" width="30.33203125" style="5" customWidth="1"/>
    <col min="4362" max="4608" width="11.77734375" style="5"/>
    <col min="4609" max="4609" width="15.77734375" style="5" customWidth="1"/>
    <col min="4610" max="4610" width="11.77734375" style="5"/>
    <col min="4611" max="4611" width="22.77734375" style="5" customWidth="1"/>
    <col min="4612" max="4616" width="11.77734375" style="5"/>
    <col min="4617" max="4617" width="30.33203125" style="5" customWidth="1"/>
    <col min="4618" max="4864" width="11.77734375" style="5"/>
    <col min="4865" max="4865" width="15.77734375" style="5" customWidth="1"/>
    <col min="4866" max="4866" width="11.77734375" style="5"/>
    <col min="4867" max="4867" width="22.77734375" style="5" customWidth="1"/>
    <col min="4868" max="4872" width="11.77734375" style="5"/>
    <col min="4873" max="4873" width="30.33203125" style="5" customWidth="1"/>
    <col min="4874" max="5120" width="11.77734375" style="5"/>
    <col min="5121" max="5121" width="15.77734375" style="5" customWidth="1"/>
    <col min="5122" max="5122" width="11.77734375" style="5"/>
    <col min="5123" max="5123" width="22.77734375" style="5" customWidth="1"/>
    <col min="5124" max="5128" width="11.77734375" style="5"/>
    <col min="5129" max="5129" width="30.33203125" style="5" customWidth="1"/>
    <col min="5130" max="5376" width="11.77734375" style="5"/>
    <col min="5377" max="5377" width="15.77734375" style="5" customWidth="1"/>
    <col min="5378" max="5378" width="11.77734375" style="5"/>
    <col min="5379" max="5379" width="22.77734375" style="5" customWidth="1"/>
    <col min="5380" max="5384" width="11.77734375" style="5"/>
    <col min="5385" max="5385" width="30.33203125" style="5" customWidth="1"/>
    <col min="5386" max="5632" width="11.77734375" style="5"/>
    <col min="5633" max="5633" width="15.77734375" style="5" customWidth="1"/>
    <col min="5634" max="5634" width="11.77734375" style="5"/>
    <col min="5635" max="5635" width="22.77734375" style="5" customWidth="1"/>
    <col min="5636" max="5640" width="11.77734375" style="5"/>
    <col min="5641" max="5641" width="30.33203125" style="5" customWidth="1"/>
    <col min="5642" max="5888" width="11.77734375" style="5"/>
    <col min="5889" max="5889" width="15.77734375" style="5" customWidth="1"/>
    <col min="5890" max="5890" width="11.77734375" style="5"/>
    <col min="5891" max="5891" width="22.77734375" style="5" customWidth="1"/>
    <col min="5892" max="5896" width="11.77734375" style="5"/>
    <col min="5897" max="5897" width="30.33203125" style="5" customWidth="1"/>
    <col min="5898" max="6144" width="11.77734375" style="5"/>
    <col min="6145" max="6145" width="15.77734375" style="5" customWidth="1"/>
    <col min="6146" max="6146" width="11.77734375" style="5"/>
    <col min="6147" max="6147" width="22.77734375" style="5" customWidth="1"/>
    <col min="6148" max="6152" width="11.77734375" style="5"/>
    <col min="6153" max="6153" width="30.33203125" style="5" customWidth="1"/>
    <col min="6154" max="6400" width="11.77734375" style="5"/>
    <col min="6401" max="6401" width="15.77734375" style="5" customWidth="1"/>
    <col min="6402" max="6402" width="11.77734375" style="5"/>
    <col min="6403" max="6403" width="22.77734375" style="5" customWidth="1"/>
    <col min="6404" max="6408" width="11.77734375" style="5"/>
    <col min="6409" max="6409" width="30.33203125" style="5" customWidth="1"/>
    <col min="6410" max="6656" width="11.77734375" style="5"/>
    <col min="6657" max="6657" width="15.77734375" style="5" customWidth="1"/>
    <col min="6658" max="6658" width="11.77734375" style="5"/>
    <col min="6659" max="6659" width="22.77734375" style="5" customWidth="1"/>
    <col min="6660" max="6664" width="11.77734375" style="5"/>
    <col min="6665" max="6665" width="30.33203125" style="5" customWidth="1"/>
    <col min="6666" max="6912" width="11.77734375" style="5"/>
    <col min="6913" max="6913" width="15.77734375" style="5" customWidth="1"/>
    <col min="6914" max="6914" width="11.77734375" style="5"/>
    <col min="6915" max="6915" width="22.77734375" style="5" customWidth="1"/>
    <col min="6916" max="6920" width="11.77734375" style="5"/>
    <col min="6921" max="6921" width="30.33203125" style="5" customWidth="1"/>
    <col min="6922" max="7168" width="11.77734375" style="5"/>
    <col min="7169" max="7169" width="15.77734375" style="5" customWidth="1"/>
    <col min="7170" max="7170" width="11.77734375" style="5"/>
    <col min="7171" max="7171" width="22.77734375" style="5" customWidth="1"/>
    <col min="7172" max="7176" width="11.77734375" style="5"/>
    <col min="7177" max="7177" width="30.33203125" style="5" customWidth="1"/>
    <col min="7178" max="7424" width="11.77734375" style="5"/>
    <col min="7425" max="7425" width="15.77734375" style="5" customWidth="1"/>
    <col min="7426" max="7426" width="11.77734375" style="5"/>
    <col min="7427" max="7427" width="22.77734375" style="5" customWidth="1"/>
    <col min="7428" max="7432" width="11.77734375" style="5"/>
    <col min="7433" max="7433" width="30.33203125" style="5" customWidth="1"/>
    <col min="7434" max="7680" width="11.77734375" style="5"/>
    <col min="7681" max="7681" width="15.77734375" style="5" customWidth="1"/>
    <col min="7682" max="7682" width="11.77734375" style="5"/>
    <col min="7683" max="7683" width="22.77734375" style="5" customWidth="1"/>
    <col min="7684" max="7688" width="11.77734375" style="5"/>
    <col min="7689" max="7689" width="30.33203125" style="5" customWidth="1"/>
    <col min="7690" max="7936" width="11.77734375" style="5"/>
    <col min="7937" max="7937" width="15.77734375" style="5" customWidth="1"/>
    <col min="7938" max="7938" width="11.77734375" style="5"/>
    <col min="7939" max="7939" width="22.77734375" style="5" customWidth="1"/>
    <col min="7940" max="7944" width="11.77734375" style="5"/>
    <col min="7945" max="7945" width="30.33203125" style="5" customWidth="1"/>
    <col min="7946" max="8192" width="11.77734375" style="5"/>
    <col min="8193" max="8193" width="15.77734375" style="5" customWidth="1"/>
    <col min="8194" max="8194" width="11.77734375" style="5"/>
    <col min="8195" max="8195" width="22.77734375" style="5" customWidth="1"/>
    <col min="8196" max="8200" width="11.77734375" style="5"/>
    <col min="8201" max="8201" width="30.33203125" style="5" customWidth="1"/>
    <col min="8202" max="8448" width="11.77734375" style="5"/>
    <col min="8449" max="8449" width="15.77734375" style="5" customWidth="1"/>
    <col min="8450" max="8450" width="11.77734375" style="5"/>
    <col min="8451" max="8451" width="22.77734375" style="5" customWidth="1"/>
    <col min="8452" max="8456" width="11.77734375" style="5"/>
    <col min="8457" max="8457" width="30.33203125" style="5" customWidth="1"/>
    <col min="8458" max="8704" width="11.77734375" style="5"/>
    <col min="8705" max="8705" width="15.77734375" style="5" customWidth="1"/>
    <col min="8706" max="8706" width="11.77734375" style="5"/>
    <col min="8707" max="8707" width="22.77734375" style="5" customWidth="1"/>
    <col min="8708" max="8712" width="11.77734375" style="5"/>
    <col min="8713" max="8713" width="30.33203125" style="5" customWidth="1"/>
    <col min="8714" max="8960" width="11.77734375" style="5"/>
    <col min="8961" max="8961" width="15.77734375" style="5" customWidth="1"/>
    <col min="8962" max="8962" width="11.77734375" style="5"/>
    <col min="8963" max="8963" width="22.77734375" style="5" customWidth="1"/>
    <col min="8964" max="8968" width="11.77734375" style="5"/>
    <col min="8969" max="8969" width="30.33203125" style="5" customWidth="1"/>
    <col min="8970" max="9216" width="11.77734375" style="5"/>
    <col min="9217" max="9217" width="15.77734375" style="5" customWidth="1"/>
    <col min="9218" max="9218" width="11.77734375" style="5"/>
    <col min="9219" max="9219" width="22.77734375" style="5" customWidth="1"/>
    <col min="9220" max="9224" width="11.77734375" style="5"/>
    <col min="9225" max="9225" width="30.33203125" style="5" customWidth="1"/>
    <col min="9226" max="9472" width="11.77734375" style="5"/>
    <col min="9473" max="9473" width="15.77734375" style="5" customWidth="1"/>
    <col min="9474" max="9474" width="11.77734375" style="5"/>
    <col min="9475" max="9475" width="22.77734375" style="5" customWidth="1"/>
    <col min="9476" max="9480" width="11.77734375" style="5"/>
    <col min="9481" max="9481" width="30.33203125" style="5" customWidth="1"/>
    <col min="9482" max="9728" width="11.77734375" style="5"/>
    <col min="9729" max="9729" width="15.77734375" style="5" customWidth="1"/>
    <col min="9730" max="9730" width="11.77734375" style="5"/>
    <col min="9731" max="9731" width="22.77734375" style="5" customWidth="1"/>
    <col min="9732" max="9736" width="11.77734375" style="5"/>
    <col min="9737" max="9737" width="30.33203125" style="5" customWidth="1"/>
    <col min="9738" max="9984" width="11.77734375" style="5"/>
    <col min="9985" max="9985" width="15.77734375" style="5" customWidth="1"/>
    <col min="9986" max="9986" width="11.77734375" style="5"/>
    <col min="9987" max="9987" width="22.77734375" style="5" customWidth="1"/>
    <col min="9988" max="9992" width="11.77734375" style="5"/>
    <col min="9993" max="9993" width="30.33203125" style="5" customWidth="1"/>
    <col min="9994" max="10240" width="11.77734375" style="5"/>
    <col min="10241" max="10241" width="15.77734375" style="5" customWidth="1"/>
    <col min="10242" max="10242" width="11.77734375" style="5"/>
    <col min="10243" max="10243" width="22.77734375" style="5" customWidth="1"/>
    <col min="10244" max="10248" width="11.77734375" style="5"/>
    <col min="10249" max="10249" width="30.33203125" style="5" customWidth="1"/>
    <col min="10250" max="10496" width="11.77734375" style="5"/>
    <col min="10497" max="10497" width="15.77734375" style="5" customWidth="1"/>
    <col min="10498" max="10498" width="11.77734375" style="5"/>
    <col min="10499" max="10499" width="22.77734375" style="5" customWidth="1"/>
    <col min="10500" max="10504" width="11.77734375" style="5"/>
    <col min="10505" max="10505" width="30.33203125" style="5" customWidth="1"/>
    <col min="10506" max="10752" width="11.77734375" style="5"/>
    <col min="10753" max="10753" width="15.77734375" style="5" customWidth="1"/>
    <col min="10754" max="10754" width="11.77734375" style="5"/>
    <col min="10755" max="10755" width="22.77734375" style="5" customWidth="1"/>
    <col min="10756" max="10760" width="11.77734375" style="5"/>
    <col min="10761" max="10761" width="30.33203125" style="5" customWidth="1"/>
    <col min="10762" max="11008" width="11.77734375" style="5"/>
    <col min="11009" max="11009" width="15.77734375" style="5" customWidth="1"/>
    <col min="11010" max="11010" width="11.77734375" style="5"/>
    <col min="11011" max="11011" width="22.77734375" style="5" customWidth="1"/>
    <col min="11012" max="11016" width="11.77734375" style="5"/>
    <col min="11017" max="11017" width="30.33203125" style="5" customWidth="1"/>
    <col min="11018" max="11264" width="11.77734375" style="5"/>
    <col min="11265" max="11265" width="15.77734375" style="5" customWidth="1"/>
    <col min="11266" max="11266" width="11.77734375" style="5"/>
    <col min="11267" max="11267" width="22.77734375" style="5" customWidth="1"/>
    <col min="11268" max="11272" width="11.77734375" style="5"/>
    <col min="11273" max="11273" width="30.33203125" style="5" customWidth="1"/>
    <col min="11274" max="11520" width="11.77734375" style="5"/>
    <col min="11521" max="11521" width="15.77734375" style="5" customWidth="1"/>
    <col min="11522" max="11522" width="11.77734375" style="5"/>
    <col min="11523" max="11523" width="22.77734375" style="5" customWidth="1"/>
    <col min="11524" max="11528" width="11.77734375" style="5"/>
    <col min="11529" max="11529" width="30.33203125" style="5" customWidth="1"/>
    <col min="11530" max="11776" width="11.77734375" style="5"/>
    <col min="11777" max="11777" width="15.77734375" style="5" customWidth="1"/>
    <col min="11778" max="11778" width="11.77734375" style="5"/>
    <col min="11779" max="11779" width="22.77734375" style="5" customWidth="1"/>
    <col min="11780" max="11784" width="11.77734375" style="5"/>
    <col min="11785" max="11785" width="30.33203125" style="5" customWidth="1"/>
    <col min="11786" max="12032" width="11.77734375" style="5"/>
    <col min="12033" max="12033" width="15.77734375" style="5" customWidth="1"/>
    <col min="12034" max="12034" width="11.77734375" style="5"/>
    <col min="12035" max="12035" width="22.77734375" style="5" customWidth="1"/>
    <col min="12036" max="12040" width="11.77734375" style="5"/>
    <col min="12041" max="12041" width="30.33203125" style="5" customWidth="1"/>
    <col min="12042" max="12288" width="11.77734375" style="5"/>
    <col min="12289" max="12289" width="15.77734375" style="5" customWidth="1"/>
    <col min="12290" max="12290" width="11.77734375" style="5"/>
    <col min="12291" max="12291" width="22.77734375" style="5" customWidth="1"/>
    <col min="12292" max="12296" width="11.77734375" style="5"/>
    <col min="12297" max="12297" width="30.33203125" style="5" customWidth="1"/>
    <col min="12298" max="12544" width="11.77734375" style="5"/>
    <col min="12545" max="12545" width="15.77734375" style="5" customWidth="1"/>
    <col min="12546" max="12546" width="11.77734375" style="5"/>
    <col min="12547" max="12547" width="22.77734375" style="5" customWidth="1"/>
    <col min="12548" max="12552" width="11.77734375" style="5"/>
    <col min="12553" max="12553" width="30.33203125" style="5" customWidth="1"/>
    <col min="12554" max="12800" width="11.77734375" style="5"/>
    <col min="12801" max="12801" width="15.77734375" style="5" customWidth="1"/>
    <col min="12802" max="12802" width="11.77734375" style="5"/>
    <col min="12803" max="12803" width="22.77734375" style="5" customWidth="1"/>
    <col min="12804" max="12808" width="11.77734375" style="5"/>
    <col min="12809" max="12809" width="30.33203125" style="5" customWidth="1"/>
    <col min="12810" max="13056" width="11.77734375" style="5"/>
    <col min="13057" max="13057" width="15.77734375" style="5" customWidth="1"/>
    <col min="13058" max="13058" width="11.77734375" style="5"/>
    <col min="13059" max="13059" width="22.77734375" style="5" customWidth="1"/>
    <col min="13060" max="13064" width="11.77734375" style="5"/>
    <col min="13065" max="13065" width="30.33203125" style="5" customWidth="1"/>
    <col min="13066" max="13312" width="11.77734375" style="5"/>
    <col min="13313" max="13313" width="15.77734375" style="5" customWidth="1"/>
    <col min="13314" max="13314" width="11.77734375" style="5"/>
    <col min="13315" max="13315" width="22.77734375" style="5" customWidth="1"/>
    <col min="13316" max="13320" width="11.77734375" style="5"/>
    <col min="13321" max="13321" width="30.33203125" style="5" customWidth="1"/>
    <col min="13322" max="13568" width="11.77734375" style="5"/>
    <col min="13569" max="13569" width="15.77734375" style="5" customWidth="1"/>
    <col min="13570" max="13570" width="11.77734375" style="5"/>
    <col min="13571" max="13571" width="22.77734375" style="5" customWidth="1"/>
    <col min="13572" max="13576" width="11.77734375" style="5"/>
    <col min="13577" max="13577" width="30.33203125" style="5" customWidth="1"/>
    <col min="13578" max="13824" width="11.77734375" style="5"/>
    <col min="13825" max="13825" width="15.77734375" style="5" customWidth="1"/>
    <col min="13826" max="13826" width="11.77734375" style="5"/>
    <col min="13827" max="13827" width="22.77734375" style="5" customWidth="1"/>
    <col min="13828" max="13832" width="11.77734375" style="5"/>
    <col min="13833" max="13833" width="30.33203125" style="5" customWidth="1"/>
    <col min="13834" max="14080" width="11.77734375" style="5"/>
    <col min="14081" max="14081" width="15.77734375" style="5" customWidth="1"/>
    <col min="14082" max="14082" width="11.77734375" style="5"/>
    <col min="14083" max="14083" width="22.77734375" style="5" customWidth="1"/>
    <col min="14084" max="14088" width="11.77734375" style="5"/>
    <col min="14089" max="14089" width="30.33203125" style="5" customWidth="1"/>
    <col min="14090" max="14336" width="11.77734375" style="5"/>
    <col min="14337" max="14337" width="15.77734375" style="5" customWidth="1"/>
    <col min="14338" max="14338" width="11.77734375" style="5"/>
    <col min="14339" max="14339" width="22.77734375" style="5" customWidth="1"/>
    <col min="14340" max="14344" width="11.77734375" style="5"/>
    <col min="14345" max="14345" width="30.33203125" style="5" customWidth="1"/>
    <col min="14346" max="14592" width="11.77734375" style="5"/>
    <col min="14593" max="14593" width="15.77734375" style="5" customWidth="1"/>
    <col min="14594" max="14594" width="11.77734375" style="5"/>
    <col min="14595" max="14595" width="22.77734375" style="5" customWidth="1"/>
    <col min="14596" max="14600" width="11.77734375" style="5"/>
    <col min="14601" max="14601" width="30.33203125" style="5" customWidth="1"/>
    <col min="14602" max="14848" width="11.77734375" style="5"/>
    <col min="14849" max="14849" width="15.77734375" style="5" customWidth="1"/>
    <col min="14850" max="14850" width="11.77734375" style="5"/>
    <col min="14851" max="14851" width="22.77734375" style="5" customWidth="1"/>
    <col min="14852" max="14856" width="11.77734375" style="5"/>
    <col min="14857" max="14857" width="30.33203125" style="5" customWidth="1"/>
    <col min="14858" max="15104" width="11.77734375" style="5"/>
    <col min="15105" max="15105" width="15.77734375" style="5" customWidth="1"/>
    <col min="15106" max="15106" width="11.77734375" style="5"/>
    <col min="15107" max="15107" width="22.77734375" style="5" customWidth="1"/>
    <col min="15108" max="15112" width="11.77734375" style="5"/>
    <col min="15113" max="15113" width="30.33203125" style="5" customWidth="1"/>
    <col min="15114" max="15360" width="11.77734375" style="5"/>
    <col min="15361" max="15361" width="15.77734375" style="5" customWidth="1"/>
    <col min="15362" max="15362" width="11.77734375" style="5"/>
    <col min="15363" max="15363" width="22.77734375" style="5" customWidth="1"/>
    <col min="15364" max="15368" width="11.77734375" style="5"/>
    <col min="15369" max="15369" width="30.33203125" style="5" customWidth="1"/>
    <col min="15370" max="15616" width="11.77734375" style="5"/>
    <col min="15617" max="15617" width="15.77734375" style="5" customWidth="1"/>
    <col min="15618" max="15618" width="11.77734375" style="5"/>
    <col min="15619" max="15619" width="22.77734375" style="5" customWidth="1"/>
    <col min="15620" max="15624" width="11.77734375" style="5"/>
    <col min="15625" max="15625" width="30.33203125" style="5" customWidth="1"/>
    <col min="15626" max="15872" width="11.77734375" style="5"/>
    <col min="15873" max="15873" width="15.77734375" style="5" customWidth="1"/>
    <col min="15874" max="15874" width="11.77734375" style="5"/>
    <col min="15875" max="15875" width="22.77734375" style="5" customWidth="1"/>
    <col min="15876" max="15880" width="11.77734375" style="5"/>
    <col min="15881" max="15881" width="30.33203125" style="5" customWidth="1"/>
    <col min="15882" max="16128" width="11.77734375" style="5"/>
    <col min="16129" max="16129" width="15.77734375" style="5" customWidth="1"/>
    <col min="16130" max="16130" width="11.77734375" style="5"/>
    <col min="16131" max="16131" width="22.77734375" style="5" customWidth="1"/>
    <col min="16132" max="16136" width="11.77734375" style="5"/>
    <col min="16137" max="16137" width="30.33203125" style="5" customWidth="1"/>
    <col min="16138" max="16384" width="11.77734375" style="5"/>
  </cols>
  <sheetData>
    <row r="1" spans="1:9" s="15" customFormat="1" ht="21" x14ac:dyDescent="0.4">
      <c r="A1" s="14" t="s">
        <v>26</v>
      </c>
    </row>
    <row r="2" spans="1:9" s="15" customFormat="1" ht="21" x14ac:dyDescent="0.4">
      <c r="A2" s="14" t="s">
        <v>27</v>
      </c>
    </row>
    <row r="4" spans="1:9" x14ac:dyDescent="0.3">
      <c r="A4" s="16" t="s">
        <v>44</v>
      </c>
    </row>
    <row r="5" spans="1:9" x14ac:dyDescent="0.3">
      <c r="A5" s="5" t="s">
        <v>50</v>
      </c>
    </row>
    <row r="7" spans="1:9" x14ac:dyDescent="0.3">
      <c r="A7" s="16" t="s">
        <v>45</v>
      </c>
    </row>
    <row r="8" spans="1:9" x14ac:dyDescent="0.3">
      <c r="A8" s="5" t="s">
        <v>33</v>
      </c>
    </row>
    <row r="10" spans="1:9" x14ac:dyDescent="0.3">
      <c r="A10" s="16" t="s">
        <v>46</v>
      </c>
    </row>
    <row r="11" spans="1:9" x14ac:dyDescent="0.3">
      <c r="A11" s="61" t="s">
        <v>53</v>
      </c>
      <c r="B11" s="61"/>
      <c r="C11" s="61"/>
      <c r="D11" s="61"/>
      <c r="E11" s="61"/>
      <c r="F11" s="61"/>
      <c r="G11" s="61"/>
      <c r="H11" s="61"/>
      <c r="I11" s="22"/>
    </row>
    <row r="13" spans="1:9" x14ac:dyDescent="0.3">
      <c r="A13" s="16" t="s">
        <v>34</v>
      </c>
    </row>
    <row r="14" spans="1:9" x14ac:dyDescent="0.3">
      <c r="A14" s="16" t="s">
        <v>40</v>
      </c>
      <c r="B14" s="17">
        <f>'[3]Winter 2022'!$J$11</f>
        <v>0.71900000000000008</v>
      </c>
      <c r="C14" s="25"/>
    </row>
    <row r="15" spans="1:9" x14ac:dyDescent="0.3">
      <c r="A15" s="16" t="s">
        <v>41</v>
      </c>
      <c r="B15" s="17">
        <v>0.68</v>
      </c>
    </row>
    <row r="16" spans="1:9" ht="16.2" thickBot="1" x14ac:dyDescent="0.35">
      <c r="A16" s="16" t="s">
        <v>42</v>
      </c>
      <c r="B16" s="17">
        <v>0.72650000000000003</v>
      </c>
    </row>
    <row r="17" spans="1:2" ht="16.8" thickTop="1" thickBot="1" x14ac:dyDescent="0.35">
      <c r="A17" s="18" t="s">
        <v>43</v>
      </c>
      <c r="B17" s="19">
        <f>AVERAGE(B14:B16)</f>
        <v>0.70850000000000002</v>
      </c>
    </row>
    <row r="18" spans="1:2" ht="16.2" thickTop="1" x14ac:dyDescent="0.3">
      <c r="A18" s="2"/>
      <c r="B18" s="20"/>
    </row>
    <row r="19" spans="1:2" x14ac:dyDescent="0.3">
      <c r="A19" s="2"/>
      <c r="B19" s="20"/>
    </row>
    <row r="20" spans="1:2" x14ac:dyDescent="0.3">
      <c r="B20" s="20"/>
    </row>
    <row r="33" spans="1:1" x14ac:dyDescent="0.3">
      <c r="A33" s="16"/>
    </row>
    <row r="34" spans="1:1" x14ac:dyDescent="0.3">
      <c r="A34" s="16" t="s">
        <v>7</v>
      </c>
    </row>
    <row r="35" spans="1:1" x14ac:dyDescent="0.3">
      <c r="A35" s="16"/>
    </row>
    <row r="36" spans="1:1" x14ac:dyDescent="0.3">
      <c r="A36" s="21"/>
    </row>
    <row r="37" spans="1:1" x14ac:dyDescent="0.3">
      <c r="A37" s="16" t="s">
        <v>8</v>
      </c>
    </row>
  </sheetData>
  <mergeCells count="1">
    <mergeCell ref="A11:H11"/>
  </mergeCells>
  <pageMargins left="0.7" right="0.7" top="0.75" bottom="0.75" header="0.3" footer="0.3"/>
  <pageSetup scale="6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82510-9DD1-41B9-8468-D77996F8859D}">
  <dimension ref="A1:I37"/>
  <sheetViews>
    <sheetView view="pageBreakPreview" zoomScale="110" zoomScaleNormal="100" zoomScaleSheetLayoutView="110" workbookViewId="0">
      <selection activeCell="F18" sqref="F18"/>
    </sheetView>
  </sheetViews>
  <sheetFormatPr defaultColWidth="11.77734375" defaultRowHeight="15.6" x14ac:dyDescent="0.3"/>
  <cols>
    <col min="1" max="1" width="15.77734375" style="5" customWidth="1"/>
    <col min="2" max="2" width="11.77734375" style="5"/>
    <col min="3" max="3" width="22.77734375" style="5" customWidth="1"/>
    <col min="4" max="8" width="11.77734375" style="5"/>
    <col min="9" max="9" width="30.33203125" style="5" customWidth="1"/>
    <col min="10" max="256" width="11.77734375" style="5"/>
    <col min="257" max="257" width="15.77734375" style="5" customWidth="1"/>
    <col min="258" max="258" width="11.77734375" style="5"/>
    <col min="259" max="259" width="22.77734375" style="5" customWidth="1"/>
    <col min="260" max="264" width="11.77734375" style="5"/>
    <col min="265" max="265" width="30.33203125" style="5" customWidth="1"/>
    <col min="266" max="512" width="11.77734375" style="5"/>
    <col min="513" max="513" width="15.77734375" style="5" customWidth="1"/>
    <col min="514" max="514" width="11.77734375" style="5"/>
    <col min="515" max="515" width="22.77734375" style="5" customWidth="1"/>
    <col min="516" max="520" width="11.77734375" style="5"/>
    <col min="521" max="521" width="30.33203125" style="5" customWidth="1"/>
    <col min="522" max="768" width="11.77734375" style="5"/>
    <col min="769" max="769" width="15.77734375" style="5" customWidth="1"/>
    <col min="770" max="770" width="11.77734375" style="5"/>
    <col min="771" max="771" width="22.77734375" style="5" customWidth="1"/>
    <col min="772" max="776" width="11.77734375" style="5"/>
    <col min="777" max="777" width="30.33203125" style="5" customWidth="1"/>
    <col min="778" max="1024" width="11.77734375" style="5"/>
    <col min="1025" max="1025" width="15.77734375" style="5" customWidth="1"/>
    <col min="1026" max="1026" width="11.77734375" style="5"/>
    <col min="1027" max="1027" width="22.77734375" style="5" customWidth="1"/>
    <col min="1028" max="1032" width="11.77734375" style="5"/>
    <col min="1033" max="1033" width="30.33203125" style="5" customWidth="1"/>
    <col min="1034" max="1280" width="11.77734375" style="5"/>
    <col min="1281" max="1281" width="15.77734375" style="5" customWidth="1"/>
    <col min="1282" max="1282" width="11.77734375" style="5"/>
    <col min="1283" max="1283" width="22.77734375" style="5" customWidth="1"/>
    <col min="1284" max="1288" width="11.77734375" style="5"/>
    <col min="1289" max="1289" width="30.33203125" style="5" customWidth="1"/>
    <col min="1290" max="1536" width="11.77734375" style="5"/>
    <col min="1537" max="1537" width="15.77734375" style="5" customWidth="1"/>
    <col min="1538" max="1538" width="11.77734375" style="5"/>
    <col min="1539" max="1539" width="22.77734375" style="5" customWidth="1"/>
    <col min="1540" max="1544" width="11.77734375" style="5"/>
    <col min="1545" max="1545" width="30.33203125" style="5" customWidth="1"/>
    <col min="1546" max="1792" width="11.77734375" style="5"/>
    <col min="1793" max="1793" width="15.77734375" style="5" customWidth="1"/>
    <col min="1794" max="1794" width="11.77734375" style="5"/>
    <col min="1795" max="1795" width="22.77734375" style="5" customWidth="1"/>
    <col min="1796" max="1800" width="11.77734375" style="5"/>
    <col min="1801" max="1801" width="30.33203125" style="5" customWidth="1"/>
    <col min="1802" max="2048" width="11.77734375" style="5"/>
    <col min="2049" max="2049" width="15.77734375" style="5" customWidth="1"/>
    <col min="2050" max="2050" width="11.77734375" style="5"/>
    <col min="2051" max="2051" width="22.77734375" style="5" customWidth="1"/>
    <col min="2052" max="2056" width="11.77734375" style="5"/>
    <col min="2057" max="2057" width="30.33203125" style="5" customWidth="1"/>
    <col min="2058" max="2304" width="11.77734375" style="5"/>
    <col min="2305" max="2305" width="15.77734375" style="5" customWidth="1"/>
    <col min="2306" max="2306" width="11.77734375" style="5"/>
    <col min="2307" max="2307" width="22.77734375" style="5" customWidth="1"/>
    <col min="2308" max="2312" width="11.77734375" style="5"/>
    <col min="2313" max="2313" width="30.33203125" style="5" customWidth="1"/>
    <col min="2314" max="2560" width="11.77734375" style="5"/>
    <col min="2561" max="2561" width="15.77734375" style="5" customWidth="1"/>
    <col min="2562" max="2562" width="11.77734375" style="5"/>
    <col min="2563" max="2563" width="22.77734375" style="5" customWidth="1"/>
    <col min="2564" max="2568" width="11.77734375" style="5"/>
    <col min="2569" max="2569" width="30.33203125" style="5" customWidth="1"/>
    <col min="2570" max="2816" width="11.77734375" style="5"/>
    <col min="2817" max="2817" width="15.77734375" style="5" customWidth="1"/>
    <col min="2818" max="2818" width="11.77734375" style="5"/>
    <col min="2819" max="2819" width="22.77734375" style="5" customWidth="1"/>
    <col min="2820" max="2824" width="11.77734375" style="5"/>
    <col min="2825" max="2825" width="30.33203125" style="5" customWidth="1"/>
    <col min="2826" max="3072" width="11.77734375" style="5"/>
    <col min="3073" max="3073" width="15.77734375" style="5" customWidth="1"/>
    <col min="3074" max="3074" width="11.77734375" style="5"/>
    <col min="3075" max="3075" width="22.77734375" style="5" customWidth="1"/>
    <col min="3076" max="3080" width="11.77734375" style="5"/>
    <col min="3081" max="3081" width="30.33203125" style="5" customWidth="1"/>
    <col min="3082" max="3328" width="11.77734375" style="5"/>
    <col min="3329" max="3329" width="15.77734375" style="5" customWidth="1"/>
    <col min="3330" max="3330" width="11.77734375" style="5"/>
    <col min="3331" max="3331" width="22.77734375" style="5" customWidth="1"/>
    <col min="3332" max="3336" width="11.77734375" style="5"/>
    <col min="3337" max="3337" width="30.33203125" style="5" customWidth="1"/>
    <col min="3338" max="3584" width="11.77734375" style="5"/>
    <col min="3585" max="3585" width="15.77734375" style="5" customWidth="1"/>
    <col min="3586" max="3586" width="11.77734375" style="5"/>
    <col min="3587" max="3587" width="22.77734375" style="5" customWidth="1"/>
    <col min="3588" max="3592" width="11.77734375" style="5"/>
    <col min="3593" max="3593" width="30.33203125" style="5" customWidth="1"/>
    <col min="3594" max="3840" width="11.77734375" style="5"/>
    <col min="3841" max="3841" width="15.77734375" style="5" customWidth="1"/>
    <col min="3842" max="3842" width="11.77734375" style="5"/>
    <col min="3843" max="3843" width="22.77734375" style="5" customWidth="1"/>
    <col min="3844" max="3848" width="11.77734375" style="5"/>
    <col min="3849" max="3849" width="30.33203125" style="5" customWidth="1"/>
    <col min="3850" max="4096" width="11.77734375" style="5"/>
    <col min="4097" max="4097" width="15.77734375" style="5" customWidth="1"/>
    <col min="4098" max="4098" width="11.77734375" style="5"/>
    <col min="4099" max="4099" width="22.77734375" style="5" customWidth="1"/>
    <col min="4100" max="4104" width="11.77734375" style="5"/>
    <col min="4105" max="4105" width="30.33203125" style="5" customWidth="1"/>
    <col min="4106" max="4352" width="11.77734375" style="5"/>
    <col min="4353" max="4353" width="15.77734375" style="5" customWidth="1"/>
    <col min="4354" max="4354" width="11.77734375" style="5"/>
    <col min="4355" max="4355" width="22.77734375" style="5" customWidth="1"/>
    <col min="4356" max="4360" width="11.77734375" style="5"/>
    <col min="4361" max="4361" width="30.33203125" style="5" customWidth="1"/>
    <col min="4362" max="4608" width="11.77734375" style="5"/>
    <col min="4609" max="4609" width="15.77734375" style="5" customWidth="1"/>
    <col min="4610" max="4610" width="11.77734375" style="5"/>
    <col min="4611" max="4611" width="22.77734375" style="5" customWidth="1"/>
    <col min="4612" max="4616" width="11.77734375" style="5"/>
    <col min="4617" max="4617" width="30.33203125" style="5" customWidth="1"/>
    <col min="4618" max="4864" width="11.77734375" style="5"/>
    <col min="4865" max="4865" width="15.77734375" style="5" customWidth="1"/>
    <col min="4866" max="4866" width="11.77734375" style="5"/>
    <col min="4867" max="4867" width="22.77734375" style="5" customWidth="1"/>
    <col min="4868" max="4872" width="11.77734375" style="5"/>
    <col min="4873" max="4873" width="30.33203125" style="5" customWidth="1"/>
    <col min="4874" max="5120" width="11.77734375" style="5"/>
    <col min="5121" max="5121" width="15.77734375" style="5" customWidth="1"/>
    <col min="5122" max="5122" width="11.77734375" style="5"/>
    <col min="5123" max="5123" width="22.77734375" style="5" customWidth="1"/>
    <col min="5124" max="5128" width="11.77734375" style="5"/>
    <col min="5129" max="5129" width="30.33203125" style="5" customWidth="1"/>
    <col min="5130" max="5376" width="11.77734375" style="5"/>
    <col min="5377" max="5377" width="15.77734375" style="5" customWidth="1"/>
    <col min="5378" max="5378" width="11.77734375" style="5"/>
    <col min="5379" max="5379" width="22.77734375" style="5" customWidth="1"/>
    <col min="5380" max="5384" width="11.77734375" style="5"/>
    <col min="5385" max="5385" width="30.33203125" style="5" customWidth="1"/>
    <col min="5386" max="5632" width="11.77734375" style="5"/>
    <col min="5633" max="5633" width="15.77734375" style="5" customWidth="1"/>
    <col min="5634" max="5634" width="11.77734375" style="5"/>
    <col min="5635" max="5635" width="22.77734375" style="5" customWidth="1"/>
    <col min="5636" max="5640" width="11.77734375" style="5"/>
    <col min="5641" max="5641" width="30.33203125" style="5" customWidth="1"/>
    <col min="5642" max="5888" width="11.77734375" style="5"/>
    <col min="5889" max="5889" width="15.77734375" style="5" customWidth="1"/>
    <col min="5890" max="5890" width="11.77734375" style="5"/>
    <col min="5891" max="5891" width="22.77734375" style="5" customWidth="1"/>
    <col min="5892" max="5896" width="11.77734375" style="5"/>
    <col min="5897" max="5897" width="30.33203125" style="5" customWidth="1"/>
    <col min="5898" max="6144" width="11.77734375" style="5"/>
    <col min="6145" max="6145" width="15.77734375" style="5" customWidth="1"/>
    <col min="6146" max="6146" width="11.77734375" style="5"/>
    <col min="6147" max="6147" width="22.77734375" style="5" customWidth="1"/>
    <col min="6148" max="6152" width="11.77734375" style="5"/>
    <col min="6153" max="6153" width="30.33203125" style="5" customWidth="1"/>
    <col min="6154" max="6400" width="11.77734375" style="5"/>
    <col min="6401" max="6401" width="15.77734375" style="5" customWidth="1"/>
    <col min="6402" max="6402" width="11.77734375" style="5"/>
    <col min="6403" max="6403" width="22.77734375" style="5" customWidth="1"/>
    <col min="6404" max="6408" width="11.77734375" style="5"/>
    <col min="6409" max="6409" width="30.33203125" style="5" customWidth="1"/>
    <col min="6410" max="6656" width="11.77734375" style="5"/>
    <col min="6657" max="6657" width="15.77734375" style="5" customWidth="1"/>
    <col min="6658" max="6658" width="11.77734375" style="5"/>
    <col min="6659" max="6659" width="22.77734375" style="5" customWidth="1"/>
    <col min="6660" max="6664" width="11.77734375" style="5"/>
    <col min="6665" max="6665" width="30.33203125" style="5" customWidth="1"/>
    <col min="6666" max="6912" width="11.77734375" style="5"/>
    <col min="6913" max="6913" width="15.77734375" style="5" customWidth="1"/>
    <col min="6914" max="6914" width="11.77734375" style="5"/>
    <col min="6915" max="6915" width="22.77734375" style="5" customWidth="1"/>
    <col min="6916" max="6920" width="11.77734375" style="5"/>
    <col min="6921" max="6921" width="30.33203125" style="5" customWidth="1"/>
    <col min="6922" max="7168" width="11.77734375" style="5"/>
    <col min="7169" max="7169" width="15.77734375" style="5" customWidth="1"/>
    <col min="7170" max="7170" width="11.77734375" style="5"/>
    <col min="7171" max="7171" width="22.77734375" style="5" customWidth="1"/>
    <col min="7172" max="7176" width="11.77734375" style="5"/>
    <col min="7177" max="7177" width="30.33203125" style="5" customWidth="1"/>
    <col min="7178" max="7424" width="11.77734375" style="5"/>
    <col min="7425" max="7425" width="15.77734375" style="5" customWidth="1"/>
    <col min="7426" max="7426" width="11.77734375" style="5"/>
    <col min="7427" max="7427" width="22.77734375" style="5" customWidth="1"/>
    <col min="7428" max="7432" width="11.77734375" style="5"/>
    <col min="7433" max="7433" width="30.33203125" style="5" customWidth="1"/>
    <col min="7434" max="7680" width="11.77734375" style="5"/>
    <col min="7681" max="7681" width="15.77734375" style="5" customWidth="1"/>
    <col min="7682" max="7682" width="11.77734375" style="5"/>
    <col min="7683" max="7683" width="22.77734375" style="5" customWidth="1"/>
    <col min="7684" max="7688" width="11.77734375" style="5"/>
    <col min="7689" max="7689" width="30.33203125" style="5" customWidth="1"/>
    <col min="7690" max="7936" width="11.77734375" style="5"/>
    <col min="7937" max="7937" width="15.77734375" style="5" customWidth="1"/>
    <col min="7938" max="7938" width="11.77734375" style="5"/>
    <col min="7939" max="7939" width="22.77734375" style="5" customWidth="1"/>
    <col min="7940" max="7944" width="11.77734375" style="5"/>
    <col min="7945" max="7945" width="30.33203125" style="5" customWidth="1"/>
    <col min="7946" max="8192" width="11.77734375" style="5"/>
    <col min="8193" max="8193" width="15.77734375" style="5" customWidth="1"/>
    <col min="8194" max="8194" width="11.77734375" style="5"/>
    <col min="8195" max="8195" width="22.77734375" style="5" customWidth="1"/>
    <col min="8196" max="8200" width="11.77734375" style="5"/>
    <col min="8201" max="8201" width="30.33203125" style="5" customWidth="1"/>
    <col min="8202" max="8448" width="11.77734375" style="5"/>
    <col min="8449" max="8449" width="15.77734375" style="5" customWidth="1"/>
    <col min="8450" max="8450" width="11.77734375" style="5"/>
    <col min="8451" max="8451" width="22.77734375" style="5" customWidth="1"/>
    <col min="8452" max="8456" width="11.77734375" style="5"/>
    <col min="8457" max="8457" width="30.33203125" style="5" customWidth="1"/>
    <col min="8458" max="8704" width="11.77734375" style="5"/>
    <col min="8705" max="8705" width="15.77734375" style="5" customWidth="1"/>
    <col min="8706" max="8706" width="11.77734375" style="5"/>
    <col min="8707" max="8707" width="22.77734375" style="5" customWidth="1"/>
    <col min="8708" max="8712" width="11.77734375" style="5"/>
    <col min="8713" max="8713" width="30.33203125" style="5" customWidth="1"/>
    <col min="8714" max="8960" width="11.77734375" style="5"/>
    <col min="8961" max="8961" width="15.77734375" style="5" customWidth="1"/>
    <col min="8962" max="8962" width="11.77734375" style="5"/>
    <col min="8963" max="8963" width="22.77734375" style="5" customWidth="1"/>
    <col min="8964" max="8968" width="11.77734375" style="5"/>
    <col min="8969" max="8969" width="30.33203125" style="5" customWidth="1"/>
    <col min="8970" max="9216" width="11.77734375" style="5"/>
    <col min="9217" max="9217" width="15.77734375" style="5" customWidth="1"/>
    <col min="9218" max="9218" width="11.77734375" style="5"/>
    <col min="9219" max="9219" width="22.77734375" style="5" customWidth="1"/>
    <col min="9220" max="9224" width="11.77734375" style="5"/>
    <col min="9225" max="9225" width="30.33203125" style="5" customWidth="1"/>
    <col min="9226" max="9472" width="11.77734375" style="5"/>
    <col min="9473" max="9473" width="15.77734375" style="5" customWidth="1"/>
    <col min="9474" max="9474" width="11.77734375" style="5"/>
    <col min="9475" max="9475" width="22.77734375" style="5" customWidth="1"/>
    <col min="9476" max="9480" width="11.77734375" style="5"/>
    <col min="9481" max="9481" width="30.33203125" style="5" customWidth="1"/>
    <col min="9482" max="9728" width="11.77734375" style="5"/>
    <col min="9729" max="9729" width="15.77734375" style="5" customWidth="1"/>
    <col min="9730" max="9730" width="11.77734375" style="5"/>
    <col min="9731" max="9731" width="22.77734375" style="5" customWidth="1"/>
    <col min="9732" max="9736" width="11.77734375" style="5"/>
    <col min="9737" max="9737" width="30.33203125" style="5" customWidth="1"/>
    <col min="9738" max="9984" width="11.77734375" style="5"/>
    <col min="9985" max="9985" width="15.77734375" style="5" customWidth="1"/>
    <col min="9986" max="9986" width="11.77734375" style="5"/>
    <col min="9987" max="9987" width="22.77734375" style="5" customWidth="1"/>
    <col min="9988" max="9992" width="11.77734375" style="5"/>
    <col min="9993" max="9993" width="30.33203125" style="5" customWidth="1"/>
    <col min="9994" max="10240" width="11.77734375" style="5"/>
    <col min="10241" max="10241" width="15.77734375" style="5" customWidth="1"/>
    <col min="10242" max="10242" width="11.77734375" style="5"/>
    <col min="10243" max="10243" width="22.77734375" style="5" customWidth="1"/>
    <col min="10244" max="10248" width="11.77734375" style="5"/>
    <col min="10249" max="10249" width="30.33203125" style="5" customWidth="1"/>
    <col min="10250" max="10496" width="11.77734375" style="5"/>
    <col min="10497" max="10497" width="15.77734375" style="5" customWidth="1"/>
    <col min="10498" max="10498" width="11.77734375" style="5"/>
    <col min="10499" max="10499" width="22.77734375" style="5" customWidth="1"/>
    <col min="10500" max="10504" width="11.77734375" style="5"/>
    <col min="10505" max="10505" width="30.33203125" style="5" customWidth="1"/>
    <col min="10506" max="10752" width="11.77734375" style="5"/>
    <col min="10753" max="10753" width="15.77734375" style="5" customWidth="1"/>
    <col min="10754" max="10754" width="11.77734375" style="5"/>
    <col min="10755" max="10755" width="22.77734375" style="5" customWidth="1"/>
    <col min="10756" max="10760" width="11.77734375" style="5"/>
    <col min="10761" max="10761" width="30.33203125" style="5" customWidth="1"/>
    <col min="10762" max="11008" width="11.77734375" style="5"/>
    <col min="11009" max="11009" width="15.77734375" style="5" customWidth="1"/>
    <col min="11010" max="11010" width="11.77734375" style="5"/>
    <col min="11011" max="11011" width="22.77734375" style="5" customWidth="1"/>
    <col min="11012" max="11016" width="11.77734375" style="5"/>
    <col min="11017" max="11017" width="30.33203125" style="5" customWidth="1"/>
    <col min="11018" max="11264" width="11.77734375" style="5"/>
    <col min="11265" max="11265" width="15.77734375" style="5" customWidth="1"/>
    <col min="11266" max="11266" width="11.77734375" style="5"/>
    <col min="11267" max="11267" width="22.77734375" style="5" customWidth="1"/>
    <col min="11268" max="11272" width="11.77734375" style="5"/>
    <col min="11273" max="11273" width="30.33203125" style="5" customWidth="1"/>
    <col min="11274" max="11520" width="11.77734375" style="5"/>
    <col min="11521" max="11521" width="15.77734375" style="5" customWidth="1"/>
    <col min="11522" max="11522" width="11.77734375" style="5"/>
    <col min="11523" max="11523" width="22.77734375" style="5" customWidth="1"/>
    <col min="11524" max="11528" width="11.77734375" style="5"/>
    <col min="11529" max="11529" width="30.33203125" style="5" customWidth="1"/>
    <col min="11530" max="11776" width="11.77734375" style="5"/>
    <col min="11777" max="11777" width="15.77734375" style="5" customWidth="1"/>
    <col min="11778" max="11778" width="11.77734375" style="5"/>
    <col min="11779" max="11779" width="22.77734375" style="5" customWidth="1"/>
    <col min="11780" max="11784" width="11.77734375" style="5"/>
    <col min="11785" max="11785" width="30.33203125" style="5" customWidth="1"/>
    <col min="11786" max="12032" width="11.77734375" style="5"/>
    <col min="12033" max="12033" width="15.77734375" style="5" customWidth="1"/>
    <col min="12034" max="12034" width="11.77734375" style="5"/>
    <col min="12035" max="12035" width="22.77734375" style="5" customWidth="1"/>
    <col min="12036" max="12040" width="11.77734375" style="5"/>
    <col min="12041" max="12041" width="30.33203125" style="5" customWidth="1"/>
    <col min="12042" max="12288" width="11.77734375" style="5"/>
    <col min="12289" max="12289" width="15.77734375" style="5" customWidth="1"/>
    <col min="12290" max="12290" width="11.77734375" style="5"/>
    <col min="12291" max="12291" width="22.77734375" style="5" customWidth="1"/>
    <col min="12292" max="12296" width="11.77734375" style="5"/>
    <col min="12297" max="12297" width="30.33203125" style="5" customWidth="1"/>
    <col min="12298" max="12544" width="11.77734375" style="5"/>
    <col min="12545" max="12545" width="15.77734375" style="5" customWidth="1"/>
    <col min="12546" max="12546" width="11.77734375" style="5"/>
    <col min="12547" max="12547" width="22.77734375" style="5" customWidth="1"/>
    <col min="12548" max="12552" width="11.77734375" style="5"/>
    <col min="12553" max="12553" width="30.33203125" style="5" customWidth="1"/>
    <col min="12554" max="12800" width="11.77734375" style="5"/>
    <col min="12801" max="12801" width="15.77734375" style="5" customWidth="1"/>
    <col min="12802" max="12802" width="11.77734375" style="5"/>
    <col min="12803" max="12803" width="22.77734375" style="5" customWidth="1"/>
    <col min="12804" max="12808" width="11.77734375" style="5"/>
    <col min="12809" max="12809" width="30.33203125" style="5" customWidth="1"/>
    <col min="12810" max="13056" width="11.77734375" style="5"/>
    <col min="13057" max="13057" width="15.77734375" style="5" customWidth="1"/>
    <col min="13058" max="13058" width="11.77734375" style="5"/>
    <col min="13059" max="13059" width="22.77734375" style="5" customWidth="1"/>
    <col min="13060" max="13064" width="11.77734375" style="5"/>
    <col min="13065" max="13065" width="30.33203125" style="5" customWidth="1"/>
    <col min="13066" max="13312" width="11.77734375" style="5"/>
    <col min="13313" max="13313" width="15.77734375" style="5" customWidth="1"/>
    <col min="13314" max="13314" width="11.77734375" style="5"/>
    <col min="13315" max="13315" width="22.77734375" style="5" customWidth="1"/>
    <col min="13316" max="13320" width="11.77734375" style="5"/>
    <col min="13321" max="13321" width="30.33203125" style="5" customWidth="1"/>
    <col min="13322" max="13568" width="11.77734375" style="5"/>
    <col min="13569" max="13569" width="15.77734375" style="5" customWidth="1"/>
    <col min="13570" max="13570" width="11.77734375" style="5"/>
    <col min="13571" max="13571" width="22.77734375" style="5" customWidth="1"/>
    <col min="13572" max="13576" width="11.77734375" style="5"/>
    <col min="13577" max="13577" width="30.33203125" style="5" customWidth="1"/>
    <col min="13578" max="13824" width="11.77734375" style="5"/>
    <col min="13825" max="13825" width="15.77734375" style="5" customWidth="1"/>
    <col min="13826" max="13826" width="11.77734375" style="5"/>
    <col min="13827" max="13827" width="22.77734375" style="5" customWidth="1"/>
    <col min="13828" max="13832" width="11.77734375" style="5"/>
    <col min="13833" max="13833" width="30.33203125" style="5" customWidth="1"/>
    <col min="13834" max="14080" width="11.77734375" style="5"/>
    <col min="14081" max="14081" width="15.77734375" style="5" customWidth="1"/>
    <col min="14082" max="14082" width="11.77734375" style="5"/>
    <col min="14083" max="14083" width="22.77734375" style="5" customWidth="1"/>
    <col min="14084" max="14088" width="11.77734375" style="5"/>
    <col min="14089" max="14089" width="30.33203125" style="5" customWidth="1"/>
    <col min="14090" max="14336" width="11.77734375" style="5"/>
    <col min="14337" max="14337" width="15.77734375" style="5" customWidth="1"/>
    <col min="14338" max="14338" width="11.77734375" style="5"/>
    <col min="14339" max="14339" width="22.77734375" style="5" customWidth="1"/>
    <col min="14340" max="14344" width="11.77734375" style="5"/>
    <col min="14345" max="14345" width="30.33203125" style="5" customWidth="1"/>
    <col min="14346" max="14592" width="11.77734375" style="5"/>
    <col min="14593" max="14593" width="15.77734375" style="5" customWidth="1"/>
    <col min="14594" max="14594" width="11.77734375" style="5"/>
    <col min="14595" max="14595" width="22.77734375" style="5" customWidth="1"/>
    <col min="14596" max="14600" width="11.77734375" style="5"/>
    <col min="14601" max="14601" width="30.33203125" style="5" customWidth="1"/>
    <col min="14602" max="14848" width="11.77734375" style="5"/>
    <col min="14849" max="14849" width="15.77734375" style="5" customWidth="1"/>
    <col min="14850" max="14850" width="11.77734375" style="5"/>
    <col min="14851" max="14851" width="22.77734375" style="5" customWidth="1"/>
    <col min="14852" max="14856" width="11.77734375" style="5"/>
    <col min="14857" max="14857" width="30.33203125" style="5" customWidth="1"/>
    <col min="14858" max="15104" width="11.77734375" style="5"/>
    <col min="15105" max="15105" width="15.77734375" style="5" customWidth="1"/>
    <col min="15106" max="15106" width="11.77734375" style="5"/>
    <col min="15107" max="15107" width="22.77734375" style="5" customWidth="1"/>
    <col min="15108" max="15112" width="11.77734375" style="5"/>
    <col min="15113" max="15113" width="30.33203125" style="5" customWidth="1"/>
    <col min="15114" max="15360" width="11.77734375" style="5"/>
    <col min="15361" max="15361" width="15.77734375" style="5" customWidth="1"/>
    <col min="15362" max="15362" width="11.77734375" style="5"/>
    <col min="15363" max="15363" width="22.77734375" style="5" customWidth="1"/>
    <col min="15364" max="15368" width="11.77734375" style="5"/>
    <col min="15369" max="15369" width="30.33203125" style="5" customWidth="1"/>
    <col min="15370" max="15616" width="11.77734375" style="5"/>
    <col min="15617" max="15617" width="15.77734375" style="5" customWidth="1"/>
    <col min="15618" max="15618" width="11.77734375" style="5"/>
    <col min="15619" max="15619" width="22.77734375" style="5" customWidth="1"/>
    <col min="15620" max="15624" width="11.77734375" style="5"/>
    <col min="15625" max="15625" width="30.33203125" style="5" customWidth="1"/>
    <col min="15626" max="15872" width="11.77734375" style="5"/>
    <col min="15873" max="15873" width="15.77734375" style="5" customWidth="1"/>
    <col min="15874" max="15874" width="11.77734375" style="5"/>
    <col min="15875" max="15875" width="22.77734375" style="5" customWidth="1"/>
    <col min="15876" max="15880" width="11.77734375" style="5"/>
    <col min="15881" max="15881" width="30.33203125" style="5" customWidth="1"/>
    <col min="15882" max="16128" width="11.77734375" style="5"/>
    <col min="16129" max="16129" width="15.77734375" style="5" customWidth="1"/>
    <col min="16130" max="16130" width="11.77734375" style="5"/>
    <col min="16131" max="16131" width="22.77734375" style="5" customWidth="1"/>
    <col min="16132" max="16136" width="11.77734375" style="5"/>
    <col min="16137" max="16137" width="30.33203125" style="5" customWidth="1"/>
    <col min="16138" max="16384" width="11.77734375" style="5"/>
  </cols>
  <sheetData>
    <row r="1" spans="1:9" s="15" customFormat="1" ht="21" x14ac:dyDescent="0.4">
      <c r="A1" s="14" t="s">
        <v>26</v>
      </c>
    </row>
    <row r="2" spans="1:9" s="15" customFormat="1" ht="21" x14ac:dyDescent="0.4">
      <c r="A2" s="14" t="s">
        <v>27</v>
      </c>
    </row>
    <row r="4" spans="1:9" x14ac:dyDescent="0.3">
      <c r="A4" s="16" t="s">
        <v>44</v>
      </c>
    </row>
    <row r="5" spans="1:9" x14ac:dyDescent="0.3">
      <c r="A5" s="5" t="s">
        <v>50</v>
      </c>
    </row>
    <row r="7" spans="1:9" x14ac:dyDescent="0.3">
      <c r="A7" s="16" t="s">
        <v>45</v>
      </c>
    </row>
    <row r="8" spans="1:9" x14ac:dyDescent="0.3">
      <c r="A8" s="5" t="s">
        <v>31</v>
      </c>
    </row>
    <row r="10" spans="1:9" x14ac:dyDescent="0.3">
      <c r="A10" s="16" t="s">
        <v>46</v>
      </c>
    </row>
    <row r="11" spans="1:9" ht="15.75" customHeight="1" x14ac:dyDescent="0.3">
      <c r="A11" s="61" t="s">
        <v>53</v>
      </c>
      <c r="B11" s="61"/>
      <c r="C11" s="61"/>
      <c r="D11" s="61"/>
      <c r="E11" s="61"/>
      <c r="F11" s="61"/>
      <c r="G11" s="61"/>
      <c r="H11" s="61"/>
      <c r="I11" s="22"/>
    </row>
    <row r="13" spans="1:9" x14ac:dyDescent="0.3">
      <c r="A13" s="16" t="s">
        <v>34</v>
      </c>
    </row>
    <row r="14" spans="1:9" x14ac:dyDescent="0.3">
      <c r="A14" s="16" t="s">
        <v>40</v>
      </c>
      <c r="B14" s="17">
        <f>'[3]Winter 2022'!$J$14</f>
        <v>0.77903333333333336</v>
      </c>
      <c r="C14" s="25"/>
    </row>
    <row r="15" spans="1:9" x14ac:dyDescent="0.3">
      <c r="A15" s="16" t="s">
        <v>41</v>
      </c>
      <c r="B15" s="17">
        <v>0.52270000000000005</v>
      </c>
      <c r="C15" s="25"/>
    </row>
    <row r="16" spans="1:9" ht="16.2" thickBot="1" x14ac:dyDescent="0.35">
      <c r="A16" s="16" t="s">
        <v>42</v>
      </c>
      <c r="B16" s="17">
        <v>0.67259999999999998</v>
      </c>
      <c r="C16" s="25"/>
    </row>
    <row r="17" spans="1:2" ht="16.8" thickTop="1" thickBot="1" x14ac:dyDescent="0.35">
      <c r="A17" s="18" t="s">
        <v>43</v>
      </c>
      <c r="B17" s="19">
        <f>AVERAGE(B14:B16)</f>
        <v>0.6581111111111112</v>
      </c>
    </row>
    <row r="18" spans="1:2" ht="16.2" thickTop="1" x14ac:dyDescent="0.3">
      <c r="A18" s="2"/>
      <c r="B18" s="20"/>
    </row>
    <row r="19" spans="1:2" x14ac:dyDescent="0.3">
      <c r="A19" s="2"/>
      <c r="B19" s="20"/>
    </row>
    <row r="20" spans="1:2" x14ac:dyDescent="0.3">
      <c r="B20" s="20"/>
    </row>
    <row r="33" spans="1:1" x14ac:dyDescent="0.3">
      <c r="A33" s="16"/>
    </row>
    <row r="34" spans="1:1" x14ac:dyDescent="0.3">
      <c r="A34" s="16" t="s">
        <v>7</v>
      </c>
    </row>
    <row r="35" spans="1:1" x14ac:dyDescent="0.3">
      <c r="A35" s="16"/>
    </row>
    <row r="36" spans="1:1" x14ac:dyDescent="0.3">
      <c r="A36" s="21"/>
    </row>
    <row r="37" spans="1:1" x14ac:dyDescent="0.3">
      <c r="A37" s="16" t="s">
        <v>8</v>
      </c>
    </row>
  </sheetData>
  <mergeCells count="1">
    <mergeCell ref="A11:H11"/>
  </mergeCells>
  <pageMargins left="0.7" right="0.7" top="0.75" bottom="0.75" header="0.3" footer="0.3"/>
  <pageSetup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1 6 " ? > < D a t a M a s h u p   x m l n s = " h t t p : / / s c h e m a s . m i c r o s o f t . c o m / D a t a M a s h u p " > A A A A A B U D A A B Q S w M E F A A C A A g A R H o K V 6 n 1 e S O l A A A A 9 g A A A B I A H A B D b 2 5 m a W c v U G F j a 2 F n Z S 5 4 b W w g o h g A K K A U A A A A A A A A A A A A A A A A A A A A A A A A A A A A h Y + x D o I w G I R f h X S n L S V R Q 3 7 K 4 C q J C d G 4 N q V C I x R D i + X d H H w k X 0 G M o m 6 O d / d d c n e / 3 i A b 2 y a 4 q N 7 q z q Q o w h Q F y s i u 1 K Z K 0 e C O 4 Q p l H L Z C n k S l g g k 2 N h m t T l H t 3 D k h x H u P f Y y 7 v i K M 0 o g c 8 k 0 h a 9 W K U B v r h J E K f V r l / x b i s H + N 4 Q x H 0 R L H C 4 Y p k N m E X J s v w K a 9 z / T H h P X Q u K F X X J l w V w C Z J Z D 3 B / 4 A U E s D B B Q A A g A I A E R 6 C l 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E e g p X K I p H u A 4 A A A A R A A A A E w A c A E Z v c m 1 1 b G F z L 1 N l Y 3 R p b 2 4 x L m 0 g o h g A K K A U A A A A A A A A A A A A A A A A A A A A A A A A A A A A K 0 5 N L s n M z 1 M I h t C G 1 g B Q S w E C L Q A U A A I A C A B E e g p X q f V 5 I 6 U A A A D 2 A A A A E g A A A A A A A A A A A A A A A A A A A A A A Q 2 9 u Z m l n L 1 B h Y 2 t h Z 2 U u e G 1 s U E s B A i 0 A F A A C A A g A R H o K V w / K 6 a u k A A A A 6 Q A A A B M A A A A A A A A A A A A A A A A A 8 Q A A A F t D b 2 5 0 Z W 5 0 X 1 R 5 c G V z X S 5 4 b W x Q S w E C L Q A U A A I A C A B E e g p X 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1 j u 1 X N G 6 F 0 i P N 1 G x K X c B x w A A A A A C A A A A A A A Q Z g A A A A E A A C A A A A C 9 F x z D g o a J h y i R v G H / N 8 H m w m 5 x u e + C I e 7 k T Y b n L m O V K g A A A A A O g A A A A A I A A C A A A A C a i L 6 6 5 R 5 p j J x f M D 4 r 9 d z X 3 J p S S B 4 K j v N e Z x 7 p 7 6 u H l F A A A A B g Y O 2 3 k H u h 4 m Z R j j B 3 P o + + 0 j f N Z i f s W K 2 m n c O 7 m v F i 8 G s a c i 3 s t B H i 8 S q g Q m Q / k m D j m r i Z m o v 1 j 4 8 v f K S 6 k c 9 y X V 6 d f m B F K a D N D x 4 m i v 6 F j 0 A A A A B g G L l 1 G G 2 y d E h i L q j U o P j 6 O H O p 3 Q J b A Q 1 r / K o i V R U X 3 1 D l p l Y p Y g N C J p T j D O f H h 6 R S x J p v q p x H 1 q I j 6 B Z X f Z R D < / D a t a M a s h u p > 
</file>

<file path=customXml/item2.xml><?xml version="1.0" encoding="utf-8"?>
<ct:contentTypeSchema xmlns:ct="http://schemas.microsoft.com/office/2006/metadata/contentType" xmlns:ma="http://schemas.microsoft.com/office/2006/metadata/properties/metaAttributes" ct:_="" ma:_="" ma:contentTypeName="Document" ma:contentTypeID="0x010100BC8FFB3E758D9E4CA2076E968FC9FEE1" ma:contentTypeVersion="12" ma:contentTypeDescription="Create a new document." ma:contentTypeScope="" ma:versionID="653f5947e456951b7025ecdc3342aa55">
  <xsd:schema xmlns:xsd="http://www.w3.org/2001/XMLSchema" xmlns:xs="http://www.w3.org/2001/XMLSchema" xmlns:p="http://schemas.microsoft.com/office/2006/metadata/properties" xmlns:ns2="7110375d-2169-425d-bf50-e4a3000b98b6" xmlns:ns3="bc6b5983-777b-41d5-af28-6dacd8617e10" targetNamespace="http://schemas.microsoft.com/office/2006/metadata/properties" ma:root="true" ma:fieldsID="92db666cfa5841a450580d7059a31933" ns2:_="" ns3:_="">
    <xsd:import namespace="7110375d-2169-425d-bf50-e4a3000b98b6"/>
    <xsd:import namespace="bc6b5983-777b-41d5-af28-6dacd8617e1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10375d-2169-425d-bf50-e4a3000b98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6905c80-a0ee-4d33-88d3-0ab3b09f318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6b5983-777b-41d5-af28-6dacd8617e1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18851A-93A2-4A64-AF76-4E1AAFE47320}">
  <ds:schemaRefs>
    <ds:schemaRef ds:uri="http://schemas.microsoft.com/DataMashup"/>
  </ds:schemaRefs>
</ds:datastoreItem>
</file>

<file path=customXml/itemProps2.xml><?xml version="1.0" encoding="utf-8"?>
<ds:datastoreItem xmlns:ds="http://schemas.openxmlformats.org/officeDocument/2006/customXml" ds:itemID="{8EDDE3A8-AADA-4913-A838-5AC61E1C8E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10375d-2169-425d-bf50-e4a3000b98b6"/>
    <ds:schemaRef ds:uri="bc6b5983-777b-41d5-af28-6dacd8617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710ADC-1145-4083-ABB1-9BAF4802ED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39</vt:i4>
      </vt:variant>
    </vt:vector>
  </HeadingPairs>
  <TitlesOfParts>
    <vt:vector size="80" baseType="lpstr">
      <vt:lpstr>Summary(1)</vt:lpstr>
      <vt:lpstr>ACCT # 1</vt:lpstr>
      <vt:lpstr>ACCT # 1-1</vt:lpstr>
      <vt:lpstr>ACCT #1-2</vt:lpstr>
      <vt:lpstr>ACCT #1-3</vt:lpstr>
      <vt:lpstr>ACCT #2</vt:lpstr>
      <vt:lpstr>ACCT #2-1</vt:lpstr>
      <vt:lpstr>ACCT #2-2</vt:lpstr>
      <vt:lpstr>ACCT #2-3</vt:lpstr>
      <vt:lpstr>ACCT #2-4</vt:lpstr>
      <vt:lpstr>ACCT #3</vt:lpstr>
      <vt:lpstr>ACCT #4</vt:lpstr>
      <vt:lpstr>ACCT #5</vt:lpstr>
      <vt:lpstr>ACCT #6</vt:lpstr>
      <vt:lpstr>FIN #1</vt:lpstr>
      <vt:lpstr>FIN #2</vt:lpstr>
      <vt:lpstr>FIN #3</vt:lpstr>
      <vt:lpstr>HRM #1</vt:lpstr>
      <vt:lpstr>HRM #2</vt:lpstr>
      <vt:lpstr>HRM #3</vt:lpstr>
      <vt:lpstr>HRM #4</vt:lpstr>
      <vt:lpstr>HRM #5</vt:lpstr>
      <vt:lpstr>HRM #6</vt:lpstr>
      <vt:lpstr>HRM #7</vt:lpstr>
      <vt:lpstr>HRM #8</vt:lpstr>
      <vt:lpstr>MGT #1</vt:lpstr>
      <vt:lpstr>MGT #2</vt:lpstr>
      <vt:lpstr>MGT #3</vt:lpstr>
      <vt:lpstr>MGT #4</vt:lpstr>
      <vt:lpstr>MGT #5</vt:lpstr>
      <vt:lpstr>MKT #1 </vt:lpstr>
      <vt:lpstr>MKT #2</vt:lpstr>
      <vt:lpstr>MKT #3 </vt:lpstr>
      <vt:lpstr>MKT #4</vt:lpstr>
      <vt:lpstr>MKT #5</vt:lpstr>
      <vt:lpstr>MKT #6</vt:lpstr>
      <vt:lpstr>MKT #7</vt:lpstr>
      <vt:lpstr>TOUR #1</vt:lpstr>
      <vt:lpstr>TOUR #2 - #4</vt:lpstr>
      <vt:lpstr>TOUR #5</vt:lpstr>
      <vt:lpstr>TOUR #6 - #7</vt:lpstr>
      <vt:lpstr>'ACCT # 1'!Print_Area</vt:lpstr>
      <vt:lpstr>'ACCT # 1-1'!Print_Area</vt:lpstr>
      <vt:lpstr>'ACCT #1-2'!Print_Area</vt:lpstr>
      <vt:lpstr>'ACCT #1-3'!Print_Area</vt:lpstr>
      <vt:lpstr>'ACCT #2'!Print_Area</vt:lpstr>
      <vt:lpstr>'ACCT #2-1'!Print_Area</vt:lpstr>
      <vt:lpstr>'ACCT #2-2'!Print_Area</vt:lpstr>
      <vt:lpstr>'ACCT #2-3'!Print_Area</vt:lpstr>
      <vt:lpstr>'ACCT #2-4'!Print_Area</vt:lpstr>
      <vt:lpstr>'ACCT #3'!Print_Area</vt:lpstr>
      <vt:lpstr>'ACCT #4'!Print_Area</vt:lpstr>
      <vt:lpstr>'FIN #1'!Print_Area</vt:lpstr>
      <vt:lpstr>'FIN #2'!Print_Area</vt:lpstr>
      <vt:lpstr>'FIN #3'!Print_Area</vt:lpstr>
      <vt:lpstr>'HRM #1'!Print_Area</vt:lpstr>
      <vt:lpstr>'HRM #2'!Print_Area</vt:lpstr>
      <vt:lpstr>'HRM #3'!Print_Area</vt:lpstr>
      <vt:lpstr>'HRM #4'!Print_Area</vt:lpstr>
      <vt:lpstr>'HRM #5'!Print_Area</vt:lpstr>
      <vt:lpstr>'HRM #6'!Print_Area</vt:lpstr>
      <vt:lpstr>'HRM #7'!Print_Area</vt:lpstr>
      <vt:lpstr>'HRM #8'!Print_Area</vt:lpstr>
      <vt:lpstr>'MGT #1'!Print_Area</vt:lpstr>
      <vt:lpstr>'MGT #2'!Print_Area</vt:lpstr>
      <vt:lpstr>'MGT #3'!Print_Area</vt:lpstr>
      <vt:lpstr>'MGT #4'!Print_Area</vt:lpstr>
      <vt:lpstr>'MGT #5'!Print_Area</vt:lpstr>
      <vt:lpstr>'MKT #1 '!Print_Area</vt:lpstr>
      <vt:lpstr>'MKT #2'!Print_Area</vt:lpstr>
      <vt:lpstr>'MKT #3 '!Print_Area</vt:lpstr>
      <vt:lpstr>'MKT #4'!Print_Area</vt:lpstr>
      <vt:lpstr>'MKT #5'!Print_Area</vt:lpstr>
      <vt:lpstr>'MKT #6'!Print_Area</vt:lpstr>
      <vt:lpstr>'MKT #7'!Print_Area</vt:lpstr>
      <vt:lpstr>'Summary(1)'!Print_Area</vt:lpstr>
      <vt:lpstr>'TOUR #1'!Print_Area</vt:lpstr>
      <vt:lpstr>'TOUR #2 - #4'!Print_Area</vt:lpstr>
      <vt:lpstr>'TOUR #5'!Print_Area</vt:lpstr>
      <vt:lpstr>'TOUR #6 - #7'!Print_Area</vt:lpstr>
    </vt:vector>
  </TitlesOfParts>
  <Company>Okanagan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Rishi Bhardwaj</dc:creator>
  <cp:lastModifiedBy>Elaine Booi</cp:lastModifiedBy>
  <dcterms:created xsi:type="dcterms:W3CDTF">2023-08-10T18:59:13Z</dcterms:created>
  <dcterms:modified xsi:type="dcterms:W3CDTF">2023-12-12T23:55:40Z</dcterms:modified>
</cp:coreProperties>
</file>