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2.xml" ContentType="application/vnd.openxmlformats-officedocument.drawing+xml"/>
  <Override PartName="/xl/charts/chart37.xml" ContentType="application/vnd.openxmlformats-officedocument.drawingml.chart+xml"/>
  <Override PartName="/xl/drawings/drawing3.xml" ContentType="application/vnd.openxmlformats-officedocument.drawing+xml"/>
  <Override PartName="/xl/charts/chart38.xml" ContentType="application/vnd.openxmlformats-officedocument.drawingml.chart+xml"/>
  <Override PartName="/xl/drawings/drawing4.xml" ContentType="application/vnd.openxmlformats-officedocument.drawing+xml"/>
  <Override PartName="/xl/charts/chart39.xml" ContentType="application/vnd.openxmlformats-officedocument.drawingml.chart+xml"/>
  <Override PartName="/xl/drawings/drawing5.xml" ContentType="application/vnd.openxmlformats-officedocument.drawing+xml"/>
  <Override PartName="/xl/charts/chart40.xml" ContentType="application/vnd.openxmlformats-officedocument.drawingml.chart+xml"/>
  <Override PartName="/xl/drawings/drawing6.xml" ContentType="application/vnd.openxmlformats-officedocument.drawing+xml"/>
  <Override PartName="/xl/charts/chart41.xml" ContentType="application/vnd.openxmlformats-officedocument.drawingml.chart+xml"/>
  <Override PartName="/xl/drawings/drawing7.xml" ContentType="application/vnd.openxmlformats-officedocument.drawing+xml"/>
  <Override PartName="/xl/charts/chart42.xml" ContentType="application/vnd.openxmlformats-officedocument.drawingml.chart+xml"/>
  <Override PartName="/xl/drawings/drawing8.xml" ContentType="application/vnd.openxmlformats-officedocument.drawing+xml"/>
  <Override PartName="/xl/charts/chart43.xml" ContentType="application/vnd.openxmlformats-officedocument.drawingml.chart+xml"/>
  <Override PartName="/xl/drawings/drawing9.xml" ContentType="application/vnd.openxmlformats-officedocument.drawing+xml"/>
  <Override PartName="/xl/charts/chart44.xml" ContentType="application/vnd.openxmlformats-officedocument.drawingml.chart+xml"/>
  <Override PartName="/xl/drawings/drawing10.xml" ContentType="application/vnd.openxmlformats-officedocument.drawing+xml"/>
  <Override PartName="/xl/charts/chart45.xml" ContentType="application/vnd.openxmlformats-officedocument.drawingml.chart+xml"/>
  <Override PartName="/xl/drawings/drawing11.xml" ContentType="application/vnd.openxmlformats-officedocument.drawing+xml"/>
  <Override PartName="/xl/charts/chart46.xml" ContentType="application/vnd.openxmlformats-officedocument.drawingml.chart+xml"/>
  <Override PartName="/xl/drawings/drawing12.xml" ContentType="application/vnd.openxmlformats-officedocument.drawing+xml"/>
  <Override PartName="/xl/charts/chart47.xml" ContentType="application/vnd.openxmlformats-officedocument.drawingml.chart+xml"/>
  <Override PartName="/xl/drawings/drawing13.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14.xml" ContentType="application/vnd.openxmlformats-officedocument.drawing+xml"/>
  <Override PartName="/xl/charts/chart50.xml" ContentType="application/vnd.openxmlformats-officedocument.drawingml.chart+xml"/>
  <Override PartName="/xl/drawings/drawing15.xml" ContentType="application/vnd.openxmlformats-officedocument.drawing+xml"/>
  <Override PartName="/xl/charts/chart51.xml" ContentType="application/vnd.openxmlformats-officedocument.drawingml.chart+xml"/>
  <Override PartName="/xl/drawings/drawing16.xml" ContentType="application/vnd.openxmlformats-officedocument.drawing+xml"/>
  <Override PartName="/xl/charts/chart52.xml" ContentType="application/vnd.openxmlformats-officedocument.drawingml.chart+xml"/>
  <Override PartName="/xl/drawings/drawing17.xml" ContentType="application/vnd.openxmlformats-officedocument.drawing+xml"/>
  <Override PartName="/xl/charts/chart53.xml" ContentType="application/vnd.openxmlformats-officedocument.drawingml.chart+xml"/>
  <Override PartName="/xl/drawings/drawing18.xml" ContentType="application/vnd.openxmlformats-officedocument.drawing+xml"/>
  <Override PartName="/xl/charts/chart54.xml" ContentType="application/vnd.openxmlformats-officedocument.drawingml.chart+xml"/>
  <Override PartName="/xl/drawings/drawing19.xml" ContentType="application/vnd.openxmlformats-officedocument.drawing+xml"/>
  <Override PartName="/xl/charts/chart55.xml" ContentType="application/vnd.openxmlformats-officedocument.drawingml.chart+xml"/>
  <Override PartName="/xl/drawings/drawing20.xml" ContentType="application/vnd.openxmlformats-officedocument.drawing+xml"/>
  <Override PartName="/xl/charts/chart56.xml" ContentType="application/vnd.openxmlformats-officedocument.drawingml.chart+xml"/>
  <Override PartName="/xl/drawings/drawing2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22.xml" ContentType="application/vnd.openxmlformats-officedocument.drawing+xml"/>
  <Override PartName="/xl/charts/chart59.xml" ContentType="application/vnd.openxmlformats-officedocument.drawingml.chart+xml"/>
  <Override PartName="/xl/drawings/drawing23.xml" ContentType="application/vnd.openxmlformats-officedocument.drawing+xml"/>
  <Override PartName="/xl/charts/chart60.xml" ContentType="application/vnd.openxmlformats-officedocument.drawingml.chart+xml"/>
  <Override PartName="/xl/drawings/drawing24.xml" ContentType="application/vnd.openxmlformats-officedocument.drawing+xml"/>
  <Override PartName="/xl/charts/chart61.xml" ContentType="application/vnd.openxmlformats-officedocument.drawingml.chart+xml"/>
  <Override PartName="/xl/drawings/drawing25.xml" ContentType="application/vnd.openxmlformats-officedocument.drawing+xml"/>
  <Override PartName="/xl/charts/chart62.xml" ContentType="application/vnd.openxmlformats-officedocument.drawingml.chart+xml"/>
  <Override PartName="/xl/drawings/drawing26.xml" ContentType="application/vnd.openxmlformats-officedocument.drawing+xml"/>
  <Override PartName="/xl/charts/chart63.xml" ContentType="application/vnd.openxmlformats-officedocument.drawingml.chart+xml"/>
  <Override PartName="/xl/drawings/drawing27.xml" ContentType="application/vnd.openxmlformats-officedocument.drawing+xml"/>
  <Override PartName="/xl/charts/chart64.xml" ContentType="application/vnd.openxmlformats-officedocument.drawingml.chart+xml"/>
  <Override PartName="/xl/drawings/drawing28.xml" ContentType="application/vnd.openxmlformats-officedocument.drawing+xml"/>
  <Override PartName="/xl/charts/chart65.xml" ContentType="application/vnd.openxmlformats-officedocument.drawingml.chart+xml"/>
  <Override PartName="/xl/drawings/drawing29.xml" ContentType="application/vnd.openxmlformats-officedocument.drawing+xml"/>
  <Override PartName="/xl/charts/chart66.xml" ContentType="application/vnd.openxmlformats-officedocument.drawingml.chart+xml"/>
  <Override PartName="/xl/drawings/drawing30.xml" ContentType="application/vnd.openxmlformats-officedocument.drawing+xml"/>
  <Override PartName="/xl/charts/chart67.xml" ContentType="application/vnd.openxmlformats-officedocument.drawingml.chart+xml"/>
  <Override PartName="/xl/drawings/drawing31.xml" ContentType="application/vnd.openxmlformats-officedocument.drawing+xml"/>
  <Override PartName="/xl/charts/chart68.xml" ContentType="application/vnd.openxmlformats-officedocument.drawingml.chart+xml"/>
  <Override PartName="/xl/drawings/drawing32.xml" ContentType="application/vnd.openxmlformats-officedocument.drawing+xml"/>
  <Override PartName="/xl/charts/chart69.xml" ContentType="application/vnd.openxmlformats-officedocument.drawingml.chart+xml"/>
  <Override PartName="/xl/drawings/drawing33.xml" ContentType="application/vnd.openxmlformats-officedocument.drawing+xml"/>
  <Override PartName="/xl/charts/chart70.xml" ContentType="application/vnd.openxmlformats-officedocument.drawingml.chart+xml"/>
  <Override PartName="/xl/drawings/drawing34.xml" ContentType="application/vnd.openxmlformats-officedocument.drawing+xml"/>
  <Override PartName="/xl/charts/chart7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924"/>
  <workbookPr showInkAnnotation="0" codeName="ThisWorkbook" autoCompressPictures="0"/>
  <mc:AlternateContent xmlns:mc="http://schemas.openxmlformats.org/markup-compatibility/2006">
    <mc:Choice Requires="x15">
      <x15ac:absPath xmlns:x15ac="http://schemas.microsoft.com/office/spreadsheetml/2010/11/ac" url="https://okanagan365.sharepoint.com/sites/OSBDeansOffice-AdminSupport/Shared Documents/Admin Support/Dean Thurnheer/ACBSP/ACBSP Results for Website/"/>
    </mc:Choice>
  </mc:AlternateContent>
  <xr:revisionPtr revIDLastSave="0" documentId="8_{C5DA6EA7-287B-4D4D-B5DE-D8F8322C7925}" xr6:coauthVersionLast="47" xr6:coauthVersionMax="47" xr10:uidLastSave="{00000000-0000-0000-0000-000000000000}"/>
  <bookViews>
    <workbookView xWindow="22932" yWindow="-108" windowWidth="23256" windowHeight="12576" tabRatio="911"/>
  </bookViews>
  <sheets>
    <sheet name="Summary" sheetId="7" r:id="rId1"/>
    <sheet name="ACCT #1" sheetId="26" r:id="rId2"/>
    <sheet name="ACCT #2" sheetId="27" r:id="rId3"/>
    <sheet name="ACCT #3" sheetId="28" r:id="rId4"/>
    <sheet name="ACCT #4" sheetId="29" r:id="rId5"/>
    <sheet name="ACCT #5" sheetId="30" r:id="rId6"/>
    <sheet name="ACCT #6" sheetId="31" r:id="rId7"/>
    <sheet name="FIN #1" sheetId="32" r:id="rId8"/>
    <sheet name="FIN #2" sheetId="33" r:id="rId9"/>
    <sheet name="FIN #3" sheetId="34" r:id="rId10"/>
    <sheet name="HRM #1" sheetId="35" r:id="rId11"/>
    <sheet name="HRM #2" sheetId="36" r:id="rId12"/>
    <sheet name="HRM #3" sheetId="37" r:id="rId13"/>
    <sheet name="HRM #4" sheetId="38" r:id="rId14"/>
    <sheet name="HRM #5" sheetId="39" r:id="rId15"/>
    <sheet name="HRM #6" sheetId="40" r:id="rId16"/>
    <sheet name="HRM #7" sheetId="41" r:id="rId17"/>
    <sheet name="HRM #8" sheetId="42" r:id="rId18"/>
    <sheet name="MGT #1" sheetId="43" r:id="rId19"/>
    <sheet name="MGT #2" sheetId="44" r:id="rId20"/>
    <sheet name="MGT #3" sheetId="45" r:id="rId21"/>
    <sheet name="MGT #4" sheetId="46" r:id="rId22"/>
    <sheet name="MGT #5" sheetId="47" r:id="rId23"/>
    <sheet name="MKT #1 " sheetId="48" r:id="rId24"/>
    <sheet name="MKT #2" sheetId="49" r:id="rId25"/>
    <sheet name="MKT #3 " sheetId="51" r:id="rId26"/>
    <sheet name="MKT #4" sheetId="50" r:id="rId27"/>
    <sheet name="MKT #5" sheetId="52" r:id="rId28"/>
    <sheet name="MKT #6" sheetId="53" r:id="rId29"/>
    <sheet name="MKT #7" sheetId="54" r:id="rId30"/>
    <sheet name="TOUR #1" sheetId="55" r:id="rId31"/>
    <sheet name="TOUR #2 - #4" sheetId="56" r:id="rId32"/>
    <sheet name="TOUR #5" sheetId="57" r:id="rId33"/>
    <sheet name="TOUR #6 - #7" sheetId="58" r:id="rId34"/>
    <sheet name="2011Learning Journal" sheetId="8" state="hidden" r:id="rId35"/>
  </sheets>
  <definedNames>
    <definedName name="_xlnm._FilterDatabase" localSheetId="0" hidden="1">Summary!$A$4:$I$40</definedName>
    <definedName name="exportedcourse" localSheetId="34">'2011Learning Journal'!$A$1:$O$29</definedName>
    <definedName name="_xlnm.Print_Area" localSheetId="1">'ACCT #1'!$A$1:$H$45</definedName>
    <definedName name="_xlnm.Print_Area" localSheetId="2">'ACCT #2'!$A$1:$H$51</definedName>
    <definedName name="_xlnm.Print_Area" localSheetId="3">'ACCT #3'!$A$1:$H$36</definedName>
    <definedName name="_xlnm.Print_Area" localSheetId="4">'ACCT #4'!$A$1:$H$40</definedName>
    <definedName name="_xlnm.Print_Area" localSheetId="7">'FIN #1'!$A$1:$I$41</definedName>
    <definedName name="_xlnm.Print_Area" localSheetId="8">'FIN #2'!$A$1:$I$36</definedName>
    <definedName name="_xlnm.Print_Area" localSheetId="15">'HRM #6'!$A$1:$H$46</definedName>
    <definedName name="_xlnm.Print_Area" localSheetId="22">'MGT #5'!$A$1:$I$37</definedName>
    <definedName name="_xlnm.Print_Area" localSheetId="0">Summary!$A$1:$H$42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7" l="1"/>
  <c r="H34" i="7"/>
  <c r="F39" i="7"/>
  <c r="G39" i="7"/>
  <c r="H39" i="7"/>
  <c r="F34" i="7"/>
  <c r="F24" i="7"/>
  <c r="G24" i="7"/>
  <c r="H24" i="7"/>
  <c r="F19" i="7"/>
  <c r="G19" i="7"/>
  <c r="F16" i="7"/>
  <c r="G16" i="7"/>
  <c r="H16" i="7"/>
  <c r="F11" i="7"/>
  <c r="G11" i="7"/>
  <c r="F8" i="7"/>
  <c r="G8" i="7"/>
  <c r="H8"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C40" i="7"/>
  <c r="C39" i="7"/>
  <c r="C38" i="7"/>
  <c r="C35" i="7"/>
  <c r="C36" i="7"/>
  <c r="C37"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B18" i="55"/>
  <c r="B19" i="58"/>
  <c r="F40" i="7"/>
  <c r="G40" i="7"/>
  <c r="H40" i="7"/>
  <c r="B18" i="57"/>
  <c r="F38" i="7"/>
  <c r="G38" i="7"/>
  <c r="H38" i="7"/>
  <c r="B20" i="56"/>
  <c r="F35" i="7"/>
  <c r="G35" i="7"/>
  <c r="H35" i="7"/>
  <c r="B18" i="54"/>
  <c r="F33" i="7"/>
  <c r="G33" i="7"/>
  <c r="H33" i="7"/>
  <c r="B18" i="53"/>
  <c r="F32" i="7"/>
  <c r="G32" i="7"/>
  <c r="H32" i="7"/>
  <c r="B18" i="52"/>
  <c r="F31" i="7"/>
  <c r="G31" i="7"/>
  <c r="H31" i="7"/>
  <c r="B18" i="51"/>
  <c r="F29" i="7"/>
  <c r="G29" i="7"/>
  <c r="H29" i="7"/>
  <c r="B18" i="50"/>
  <c r="F30" i="7"/>
  <c r="G30" i="7"/>
  <c r="H30" i="7"/>
  <c r="B18" i="49"/>
  <c r="F28" i="7"/>
  <c r="G28" i="7"/>
  <c r="H28" i="7"/>
  <c r="B18" i="48"/>
  <c r="F27" i="7"/>
  <c r="G27" i="7"/>
  <c r="H27" i="7"/>
  <c r="B18" i="47"/>
  <c r="F26" i="7"/>
  <c r="G26" i="7"/>
  <c r="H26" i="7"/>
  <c r="B18" i="46"/>
  <c r="F25" i="7"/>
  <c r="G25" i="7"/>
  <c r="H25" i="7"/>
  <c r="B18" i="45"/>
  <c r="B18" i="44"/>
  <c r="F23" i="7"/>
  <c r="G23" i="7"/>
  <c r="H23" i="7"/>
  <c r="B18" i="43"/>
  <c r="F22" i="7"/>
  <c r="G22" i="7"/>
  <c r="H22" i="7"/>
  <c r="B18" i="42"/>
  <c r="F21" i="7"/>
  <c r="G21" i="7"/>
  <c r="H21" i="7"/>
  <c r="B18" i="41"/>
  <c r="F20" i="7"/>
  <c r="G20" i="7"/>
  <c r="H20" i="7"/>
  <c r="B18" i="40"/>
  <c r="B18" i="39"/>
  <c r="F18" i="7"/>
  <c r="G18" i="7"/>
  <c r="H18" i="7"/>
  <c r="B18" i="38"/>
  <c r="F17" i="7"/>
  <c r="G17" i="7"/>
  <c r="H17" i="7"/>
  <c r="B18" i="37"/>
  <c r="B18" i="36"/>
  <c r="F15" i="7"/>
  <c r="G15" i="7"/>
  <c r="H15" i="7"/>
  <c r="B18" i="35"/>
  <c r="F14" i="7"/>
  <c r="G14" i="7"/>
  <c r="H14" i="7"/>
  <c r="B18" i="34"/>
  <c r="F13" i="7"/>
  <c r="G13" i="7"/>
  <c r="H13" i="7"/>
  <c r="B18" i="33"/>
  <c r="F12" i="7"/>
  <c r="G12" i="7"/>
  <c r="H12" i="7"/>
  <c r="B18" i="32"/>
  <c r="B18" i="31"/>
  <c r="F10" i="7"/>
  <c r="G10" i="7"/>
  <c r="H10" i="7"/>
  <c r="B18" i="26"/>
  <c r="F5" i="7"/>
  <c r="G5" i="7"/>
  <c r="B18" i="27"/>
  <c r="F6" i="7"/>
  <c r="G6" i="7"/>
  <c r="B18" i="28"/>
  <c r="F7" i="7"/>
  <c r="G7" i="7"/>
  <c r="H7" i="7"/>
  <c r="B18" i="29"/>
  <c r="B18" i="30"/>
  <c r="F9" i="7"/>
  <c r="G9" i="7"/>
  <c r="H9" i="7"/>
  <c r="P2" i="8"/>
  <c r="P30" i="8"/>
  <c r="P3" i="8"/>
  <c r="P4" i="8"/>
  <c r="P5" i="8"/>
  <c r="P6" i="8"/>
  <c r="P7" i="8"/>
  <c r="P8" i="8"/>
  <c r="P9" i="8"/>
  <c r="P10" i="8"/>
  <c r="P11" i="8"/>
  <c r="P12" i="8"/>
  <c r="P13" i="8"/>
  <c r="P14" i="8"/>
  <c r="P15" i="8"/>
  <c r="P16" i="8"/>
  <c r="P17" i="8"/>
  <c r="P18" i="8"/>
  <c r="P19" i="8"/>
  <c r="P20" i="8"/>
  <c r="P21" i="8"/>
  <c r="P22" i="8"/>
  <c r="P23" i="8"/>
  <c r="P24" i="8"/>
  <c r="P25" i="8"/>
  <c r="P26" i="8"/>
  <c r="P27" i="8"/>
  <c r="P28" i="8"/>
  <c r="P29" i="8"/>
  <c r="F36" i="7"/>
  <c r="G36" i="7"/>
  <c r="H36" i="7"/>
  <c r="F37" i="7"/>
  <c r="G37" i="7"/>
  <c r="H37" i="7"/>
</calcChain>
</file>

<file path=xl/sharedStrings.xml><?xml version="1.0" encoding="utf-8"?>
<sst xmlns="http://schemas.openxmlformats.org/spreadsheetml/2006/main" count="740" uniqueCount="226">
  <si>
    <t>Okanagan College</t>
  </si>
  <si>
    <t>Program Learning Outcome</t>
  </si>
  <si>
    <t xml:space="preserve">Project Description </t>
  </si>
  <si>
    <t>Project Results</t>
  </si>
  <si>
    <t>Surname</t>
  </si>
  <si>
    <t>Personal Reflection Journal - Week 1</t>
  </si>
  <si>
    <t>Personal Reflection Journal 2 - Due end of Week 2</t>
  </si>
  <si>
    <t>Personal Reflection Journal 3 - Due end of Week 3</t>
  </si>
  <si>
    <t>Personal Reflection Journal 4 - Due end of Week 4</t>
  </si>
  <si>
    <t>Personal Reflection Journal 5 - Due end of Week 5</t>
  </si>
  <si>
    <t>Personal Reflection Journal 6 - Due end of Week 6</t>
  </si>
  <si>
    <t>Personal Reflection Journal 7 - Due end of Week 7</t>
  </si>
  <si>
    <t>Personal Reflection Journal 8 - Due end of Week 8</t>
  </si>
  <si>
    <t>Personal Reflection Journal 9 - Due end of Week 9</t>
  </si>
  <si>
    <t>Personal Reflection Journal 10 - Due end of Week 10</t>
  </si>
  <si>
    <t>Personal Reflection Journal 1 1- Due end of Week 11</t>
  </si>
  <si>
    <t>Personal Reflection Journal 12 - Due end of Week 12</t>
  </si>
  <si>
    <t>Personal Reflection Journal 13 - Due end of Week 13</t>
  </si>
  <si>
    <t>Personal Reflection Journal 14 - Due end of Week 14</t>
  </si>
  <si>
    <t>Average of top 10</t>
  </si>
  <si>
    <t>A</t>
  </si>
  <si>
    <t>B</t>
  </si>
  <si>
    <t>C</t>
  </si>
  <si>
    <t>D</t>
  </si>
  <si>
    <t>E</t>
  </si>
  <si>
    <t>F</t>
  </si>
  <si>
    <t>G</t>
  </si>
  <si>
    <t>H</t>
  </si>
  <si>
    <t>I</t>
  </si>
  <si>
    <t>J</t>
  </si>
  <si>
    <t>K</t>
  </si>
  <si>
    <t>L</t>
  </si>
  <si>
    <t>M</t>
  </si>
  <si>
    <t>N</t>
  </si>
  <si>
    <t>O</t>
  </si>
  <si>
    <t>P</t>
  </si>
  <si>
    <t>Q</t>
  </si>
  <si>
    <t>R</t>
  </si>
  <si>
    <t>S</t>
  </si>
  <si>
    <t>T</t>
  </si>
  <si>
    <t>U</t>
  </si>
  <si>
    <t>V</t>
  </si>
  <si>
    <t>W</t>
  </si>
  <si>
    <t>X</t>
  </si>
  <si>
    <t>Y</t>
  </si>
  <si>
    <t>AA</t>
  </si>
  <si>
    <t>AB</t>
  </si>
  <si>
    <t>AC</t>
  </si>
  <si>
    <t xml:space="preserve">Course </t>
  </si>
  <si>
    <t>Accounting Specialty</t>
  </si>
  <si>
    <t>Management Specialty</t>
  </si>
  <si>
    <t>Finance Specialty</t>
  </si>
  <si>
    <t>Marketing Specialty</t>
  </si>
  <si>
    <t>Learning Outcome</t>
  </si>
  <si>
    <t>Course</t>
  </si>
  <si>
    <t>Okanagan College - Program Learning Outcomes</t>
  </si>
  <si>
    <t>Accounting</t>
  </si>
  <si>
    <t>Chart of Results</t>
  </si>
  <si>
    <t>Finance</t>
  </si>
  <si>
    <t>Management</t>
  </si>
  <si>
    <t xml:space="preserve">Goal of 70% Met? </t>
  </si>
  <si>
    <t>Human Resource Management</t>
  </si>
  <si>
    <t>Marketing</t>
  </si>
  <si>
    <t>2019 F</t>
  </si>
  <si>
    <t>2020 F</t>
  </si>
  <si>
    <t>2020 W</t>
  </si>
  <si>
    <t>Students were asked to prepare a journal entry in relation to the deferred taxation concept.</t>
  </si>
  <si>
    <t>BUAD 369 - Canadian Income Tax II</t>
  </si>
  <si>
    <t xml:space="preserve">Students were required to prepare four corporate income tax returns, which were marked individually.  The returns increased in complexity from one return to the next.
</t>
  </si>
  <si>
    <t>Prepare financial statements in accordance with Canadian Generally Accepted Accounting Principles.</t>
  </si>
  <si>
    <t>Analyze financial transactions to record journal entries.</t>
  </si>
  <si>
    <t>Assess complex financial data &amp; tax issues in accordance with the Canadian Income Tax Act.</t>
  </si>
  <si>
    <t>Effectively communicate complex financial information &amp; resulting recommendations.</t>
  </si>
  <si>
    <t>BUAD 263 - Intermediate Accounting I</t>
  </si>
  <si>
    <t>BUAD 273 - Intermediate Accounting II</t>
  </si>
  <si>
    <t>BUAD 462 - Advanced Financial Accounting</t>
  </si>
  <si>
    <t>Students were required to assess and respond to two case studies which required the application of Canadian Generally Accepted Accounting Principles and the making of recommendations to financial statement users.</t>
  </si>
  <si>
    <t>Overall Average</t>
  </si>
  <si>
    <t>Develop an appropriate response to assessed risk within an organisation.</t>
  </si>
  <si>
    <t>BUAD 463 - Internal Control and Auditing</t>
  </si>
  <si>
    <t>Students were required to assess and respond to two case studies which required the application of Canadian Auditing Standards and the making of recommendations to financial statement users.</t>
  </si>
  <si>
    <t>N/A</t>
  </si>
  <si>
    <t>2021 W</t>
  </si>
  <si>
    <t>*This course was not offered in the Fall of 2019.</t>
  </si>
  <si>
    <t>not assessed due to assessment limitations as a result of COVID.</t>
  </si>
  <si>
    <t>*this course was not offered in the Winter of 2020.</t>
  </si>
  <si>
    <t>*This course was not offered in the Fall of 2020.</t>
  </si>
  <si>
    <t>Analyse relevant financial information and non-financial data to support decision making.</t>
  </si>
  <si>
    <t>BUAD 466 - Advanced Managerial Accounting</t>
  </si>
  <si>
    <t>Using a group case study, students were required to demonstrate effective decision making skills using integrated management accounting topics.</t>
  </si>
  <si>
    <t>Demonstrate the skills necessary to create a financial plan.</t>
  </si>
  <si>
    <t>BUAD 234 - Retirement Income Planning</t>
  </si>
  <si>
    <t>*this course was not offered in the Fall of 2019.</t>
  </si>
  <si>
    <t>*this course was not offered in the Fall of 2020.</t>
  </si>
  <si>
    <t>Perform company valuation analyses and securities selection.</t>
  </si>
  <si>
    <t>Students were required to compute enterprise value and the value of equity using the free cash flows to the firm method and other data and assumptions.</t>
  </si>
  <si>
    <t>BUAD 450 - Investment Management</t>
  </si>
  <si>
    <t>Students were required to compute the numerical impact on a bond portfolio from an interest rate yield increase.</t>
  </si>
  <si>
    <t>*this course was not offered in the Winter of 2021.</t>
  </si>
  <si>
    <t>Human Resource Management Specialty</t>
  </si>
  <si>
    <t>BUAD 247 - Training and Development</t>
  </si>
  <si>
    <t>Design, implement and monitor health, safety and wellness programs and practices.</t>
  </si>
  <si>
    <t>BUAD 248 - Occupational Health and Safety</t>
  </si>
  <si>
    <t>Design employee relations and employee engagement strategies.</t>
  </si>
  <si>
    <t>BUAD 279 - Industrial Relations</t>
  </si>
  <si>
    <t>Assess the legal implications of human resources management decisions.</t>
  </si>
  <si>
    <t>BUAD 374 - Employment Law</t>
  </si>
  <si>
    <t>BUAD 375 - Strategic Human Resource Planning</t>
  </si>
  <si>
    <t>Recommend improvements to human resources management programs and practices.</t>
  </si>
  <si>
    <t>BUAD 376 - Compensation and Benefits</t>
  </si>
  <si>
    <t>BUAD 411 - Human Resources Metrics &amp; Analytics</t>
  </si>
  <si>
    <t>Create and implement performance management systems and a total rewards strategy.</t>
  </si>
  <si>
    <t>Evaluate relevant information in relation to specific organisational issues.</t>
  </si>
  <si>
    <t>Perform an environmental scan and identify strategic issues.</t>
  </si>
  <si>
    <t>Create strategic alternatives for organisations.</t>
  </si>
  <si>
    <t>BUAD 269 - Human Resources Management</t>
  </si>
  <si>
    <t>BUAD 340 - Strategic Management I</t>
  </si>
  <si>
    <t>BUAD 370 - Leadership</t>
  </si>
  <si>
    <t>BUAD 382 - Operations Management</t>
  </si>
  <si>
    <t>Perform an environmental scan and identify strategic alternatives.</t>
  </si>
  <si>
    <t>Evaluate appropriate target markets for a product or service.</t>
  </si>
  <si>
    <t>Conduct marketing research and decision support systems in the strategic planning process for marketing.</t>
  </si>
  <si>
    <t>Create mutually beneficial exchanges of value in the context of the marketing process.</t>
  </si>
  <si>
    <t>Conduct market segmentation analysis.</t>
  </si>
  <si>
    <t>Compare the key concepts and theories relating to consumer and business decision making processes.</t>
  </si>
  <si>
    <t>Create a strategic marketing plan utilising the key concepts of theories relating to the 4 Ps of marketing: product, place, price &amp; promotion.</t>
  </si>
  <si>
    <t>Students were required to design an Events Business Plan and were assessed on the mutual beneficial exchanges which could be obtained from this medium.</t>
  </si>
  <si>
    <t>BUAD 116 - Marketing</t>
  </si>
  <si>
    <t>BUAD 200 - Digital Marketing</t>
  </si>
  <si>
    <t>BUAD 210 - Introduction to Marketing Research</t>
  </si>
  <si>
    <t>BUAD 334 - Events Planning</t>
  </si>
  <si>
    <t>BUAD 335 - Electronic Commerce</t>
  </si>
  <si>
    <t>BUAD 336 - Services Design</t>
  </si>
  <si>
    <t>*this topic was not assessed in Fall 2020</t>
  </si>
  <si>
    <t>Tourism &amp; Hospitality Management Specialty</t>
  </si>
  <si>
    <t>Incorporate cross-cultural theory into tourism and hospitality management.</t>
  </si>
  <si>
    <t>Develop a tourism and hospitality policy that addresses the international market place including both existing and emerging trends in global markets.</t>
  </si>
  <si>
    <t>BUAD 230 - Wine and Culinary Toursim</t>
  </si>
  <si>
    <t>BUAD 351 - Tourism Planning and Development</t>
  </si>
  <si>
    <t>BUAD 358 - Global Trends in Tourism and Hospitality</t>
  </si>
  <si>
    <t>BUAD 449 - Sustainable Tourism and Stewardship</t>
  </si>
  <si>
    <t>Students were assessed on cross-cultural theory via field expereiences which incorporated sustainable practices and existing and emerging trends within wine regions.</t>
  </si>
  <si>
    <t>Students were assessed via a term project and class discussions surrounding global trends inclusive of the impact of the internet and social media.</t>
  </si>
  <si>
    <t>Students were assessed on the above program learning outcomes via a project which included journals and class exercises.</t>
  </si>
  <si>
    <t>Students were assessed on the above program learning outcomes via a project which focused on sustainable policies and ethical practices within the tourism and hospitality sector.</t>
  </si>
  <si>
    <t>Evaluate leadership's ability to influence others towards a stated goal.</t>
  </si>
  <si>
    <t>Analysis of Results and Potential Remedial Action:</t>
  </si>
  <si>
    <t>Students were required to prepare a Statement of Comprehensive Income in accordance with Canadian Generally Accepted Accounting Principles.</t>
  </si>
  <si>
    <t>In spite of an average result of 63.63%, which is below the 70% benchmark level, the specialty area noted that the result was satisfactory given the complexity of the assessed topic of deferred taxation. Going forward, the specialty area would like to enhance the assessment of the learning objective of recording journal entries by including the results of journal entry assignments from other accounting courses and also by including the results of the journal entry portion of a case assignment administered under BUAD 273.</t>
  </si>
  <si>
    <t>It should be noted that one semester's worth of results was attained for this PLO given the assessment limitations posed by the COVID-19 pandemic.</t>
  </si>
  <si>
    <t>Not applicable.</t>
  </si>
  <si>
    <t>Students were assessed on the definition of longevity risk and methods of mitigating such based on the Canadian Financial Planning guidelines.</t>
  </si>
  <si>
    <t>Students were required to conduct a training needs analysis, design, development, implementation, and evaluation of an organizations learning programs and practices (incorporate the Instructional System Design Model) through a strategic training manual assignment.</t>
  </si>
  <si>
    <t>Students were required to assess, implement and evaluate health, safety and wellness programs and practices in alignment with an organization’s strategy through a term long comprehensive human resources consulting project assignment.</t>
  </si>
  <si>
    <t>Students were required to effectively use employee relations and engagement strategies in collective bargaining processes and negotiations through a collective agreement bargaining simulation team project assignment.</t>
  </si>
  <si>
    <t>The students' abilities to assess, develop arguments and respond to legal implications of specific human resource management decisions through a moot project assignment (a mock trial set up to examine a hypothetical case) were examined.</t>
  </si>
  <si>
    <t>Students were required to describe a complete human resources management planning strategy though a case analysis report assignment.</t>
  </si>
  <si>
    <t>Via a written examination, students were required to describe improvement recommendations for strategic human resources management programs and practices through a strategic planning case analysis via a written examination.</t>
  </si>
  <si>
    <t>Students were required to design a strategic total compensation and rewards system from beginning (assessing organizational strategy) to end (describing the implementation and evaluation).</t>
  </si>
  <si>
    <t>Students were required to apply a human capital approach to the development of human resources and workforce measures which are aligned with an organization’s strategy through a term long case team project assignment.</t>
  </si>
  <si>
    <t>Integrate financial and operating information to align with a human resources management strategy.</t>
  </si>
  <si>
    <t xml:space="preserve">Students are examined on their ability to describe human resources practices that contribute to the ongoing growth and
development of people in an organization. </t>
  </si>
  <si>
    <t>Students are examined on their analyses of a company’s strategy, its present business position, its long term direction, and its
prospects for gaining a competitive advantage</t>
  </si>
  <si>
    <t>Students are required to craft a business strategy and evaluate the merits of one strategy option over another.</t>
  </si>
  <si>
    <t>Students are assessed on their abilities to critique the effectiveness of relevant leadership theories using materials presented.</t>
  </si>
  <si>
    <t>Students are examined on their ability to identify systematic approaches to capacity planning, inventory management, quality designing a layout, managing demand, scheduling and resources to improve an organization’s performance.</t>
  </si>
  <si>
    <t>Analyse the tourism and hospitality sector's economic, environmental and cultural impacts on host communities.</t>
  </si>
  <si>
    <t>Develop a sustainable tourism policy that addresses the quadruple bottom line - environmental, social, economic and cultural factors.</t>
  </si>
  <si>
    <t>Learning Outcome No.</t>
  </si>
  <si>
    <t>ACCT #1</t>
  </si>
  <si>
    <t>ACCT #2</t>
  </si>
  <si>
    <t>ACCT #3</t>
  </si>
  <si>
    <t>ACCT #4</t>
  </si>
  <si>
    <t>ACCT #5</t>
  </si>
  <si>
    <t>ACCT #6</t>
  </si>
  <si>
    <t>FIN#1</t>
  </si>
  <si>
    <t>FIN#2</t>
  </si>
  <si>
    <t>FIN#3</t>
  </si>
  <si>
    <t>HRM#1</t>
  </si>
  <si>
    <t>HRM#2</t>
  </si>
  <si>
    <t>HRM#3</t>
  </si>
  <si>
    <t>HRM#4</t>
  </si>
  <si>
    <t>HRM#5</t>
  </si>
  <si>
    <t>HRM#6</t>
  </si>
  <si>
    <t>HRM#7</t>
  </si>
  <si>
    <t>HRM#8</t>
  </si>
  <si>
    <t>MGT #1</t>
  </si>
  <si>
    <t>MGT #2</t>
  </si>
  <si>
    <t>MGT #3</t>
  </si>
  <si>
    <t>MGT #4</t>
  </si>
  <si>
    <t>MGT #5</t>
  </si>
  <si>
    <t>MKT #1</t>
  </si>
  <si>
    <t>MKT #2</t>
  </si>
  <si>
    <t>MKT #3</t>
  </si>
  <si>
    <t>MKT #4</t>
  </si>
  <si>
    <t>MKT #5</t>
  </si>
  <si>
    <t>MKT #6</t>
  </si>
  <si>
    <t>MKT #7</t>
  </si>
  <si>
    <t>Tourism</t>
  </si>
  <si>
    <t>TOUR #1</t>
  </si>
  <si>
    <t>TOUR #2</t>
  </si>
  <si>
    <t>TOUR #3</t>
  </si>
  <si>
    <t>TOUR #4</t>
  </si>
  <si>
    <t>TOUR #5</t>
  </si>
  <si>
    <t>TOUR #6</t>
  </si>
  <si>
    <t>TOUR #7</t>
  </si>
  <si>
    <t>Average Result</t>
  </si>
  <si>
    <t>Yes</t>
  </si>
  <si>
    <t>No</t>
  </si>
  <si>
    <t>Students were tested on their overall knowledge of PEST and SWOT analyses and were required to identify strategic alternatives based on a presented case.  Political, Environmental, Sociological and Technological trends were studied and analyzed; as were Internal Strengths and Weakness, and External Opportunities and Threats.  Student success was measured, in part, on how well the students mastered the use of these two strategic business tools.</t>
  </si>
  <si>
    <t>Students were required to evaluate appropriate digital platforms for target markets and respective products and services within a term project.</t>
  </si>
  <si>
    <t>Through a team-based or individual class project, all students were challenged to examine the 4 Ps of marketing (Product, Price, Place and Promotion) for a specific company's product within the quickly-changing and evolving digital marketing space.  This required the student to incorporate the basic building blocks of Marketing (the 4 P's) into a compelling and persuasive written and oral presentation.</t>
  </si>
  <si>
    <t>Students were required to perform market research and create decision support systems which aligned with a marketing strategic plan. This was assessed via a term project.  Decision support systems in the context of marketing research require the student to implement a small-scale, computerized approach to decision-making within an organization as those decisions relate to the marketing research at hand.  This leads to more valuable and more rapid decision-making in most organizations.</t>
  </si>
  <si>
    <t>Students were examined on market segmentation analysis via an exam question.  Students had to study, prepare and then be able to execute a market segmentation exercise while dealing with the stress of a time-limited classroom examination.  Market segmentation tools and procedures, properly mastered and deployed, enable the sophisticated marketer to identify and serve only those slices (segments) of a market that are deemed worthy of serving (investing in.)</t>
  </si>
  <si>
    <t>The overall assessment reveals that there was a notable performance decrease from Winter 2020 to Fall 2020 by 15% (70% vs. 55%). Excluding Fall 2020, the overall average attained was 70.67%. The specialty area believes that, notwithstanding that this topic is technical in nature, the impact of the learning and social environments due to COVID-19 most likely had a negative effect on the average student grade. The examined results in the subsequent term showed an improved performance which can most likely be explained by improved student familiarity with the new learning and examination interfaces.
The specialty area would like to enhance the assessment of this PLO by including more accounting courses which examine financial statement preparation and to also include the assessment of a financial statement preparation case from BUAD 263.</t>
  </si>
  <si>
    <t>The specialty area indicated that the achievement of a result below 70%  is most likely due to the complexity of the assignment, which covered a number of variables in one case. It was indicated that a new assignment was created which specifically focuses on the sensitivity analysis of longevity risk parameters and the impact of such on a financial plan. 
The specialty area also noted the 16.4% improvement from the 2020 to the 2021 Winter semesters. The lower result of 51% in Winter 2020 was mostly attributed to the impact of COVID-19 and the unexpected shift in course delivery and assessments to online.</t>
  </si>
  <si>
    <t>The specialty area indicated the this result of 69%, which is close to the benchmark, can be explained by the nature of this course and the related assignments. This course represents a third year human resources management capstone  and therefore involves more in-depth and analytical assessments. It was indicated that the written, analytical and expressive capabilities of the students were not at the competency level of 70% and therefore further improvements surrounding foundational business writing courses were expected. This request has been shared with the overall business department and the Dean's office and notable improvements are expected in the near future.</t>
  </si>
  <si>
    <t>Apply portfolio management strategies and techniques in the investment management field.</t>
  </si>
  <si>
    <t>Develop and oversee plans for recruitment and selection, training and development, talent management and succession planning.</t>
  </si>
  <si>
    <t>Design a human resources management strategy.</t>
  </si>
  <si>
    <t>Formulate systematic approaches to operation planning linking organisational priorities and customer value.</t>
  </si>
  <si>
    <t>Evaluate the sector's relations with governments and the impact of changing policy issues.</t>
  </si>
  <si>
    <t>Evaluate the increasing impact of the internet &amp; social media on the tourism &amp; hospitality sector.</t>
  </si>
  <si>
    <t>Integrate ethical principles into tourism and hospitality management.</t>
  </si>
  <si>
    <t>Specialty</t>
  </si>
  <si>
    <t>BUAD 336/Services Design is a senior-level course at Okanagan College.  As such, it expects the students to engage in semester-long reading, learning, and application of the course content.  Assessment, therefore, is mostly reserved for the end of the course via a final exam.  One (or more) of the questions on the final exam ask the students to identify, describe, compare and contrast the key concepts in the consumer decison making process and to do the same with the business or trade decision making process.  The students' ability to effectively present their understanding of these concepts is a critical element to how they are graded in this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</si>
</sst>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sz val="10"/>
      <name val="Arial"/>
      <family val="2"/>
    </font>
    <font>
      <sz val="8"/>
      <name val="Calibri"/>
      <family val="2"/>
    </font>
    <font>
      <sz val="12"/>
      <color theme="1"/>
      <name val="Calibri"/>
      <family val="2"/>
      <scheme val="minor"/>
    </font>
    <font>
      <sz val="11"/>
      <color theme="1"/>
      <name val="Calibri"/>
      <family val="2"/>
      <scheme val="minor"/>
    </font>
    <font>
      <sz val="11"/>
      <color rgb="FF000000"/>
      <name val="Calibri"/>
      <family val="2"/>
    </font>
    <font>
      <b/>
      <sz val="11"/>
      <color theme="1"/>
      <name val="Calibri"/>
      <family val="2"/>
      <scheme val="minor"/>
    </font>
    <font>
      <sz val="10"/>
      <color rgb="FF000000"/>
      <name val="Arial"/>
      <family val="2"/>
    </font>
    <font>
      <b/>
      <sz val="12"/>
      <color theme="1"/>
      <name val="Garamond"/>
      <family val="1"/>
    </font>
    <font>
      <sz val="12"/>
      <color theme="1"/>
      <name val="Garamond"/>
      <family val="1"/>
    </font>
    <font>
      <b/>
      <sz val="16"/>
      <color theme="1"/>
      <name val="Garamond"/>
      <family val="1"/>
    </font>
    <font>
      <sz val="16"/>
      <color theme="1"/>
      <name val="Garamond"/>
      <family val="1"/>
    </font>
    <font>
      <b/>
      <i/>
      <sz val="10"/>
      <color theme="1"/>
      <name val="Garamond"/>
      <family val="1"/>
    </font>
    <font>
      <b/>
      <i/>
      <sz val="12"/>
      <color theme="1"/>
      <name val="Garamond"/>
      <family val="1"/>
    </font>
    <font>
      <sz val="11"/>
      <color rgb="FF444444"/>
      <name val="Calibri"/>
      <family val="2"/>
      <scheme val="minor"/>
    </font>
    <font>
      <sz val="12"/>
      <color theme="1"/>
      <name val="Times New Roman"/>
      <family val="1"/>
    </font>
    <font>
      <b/>
      <sz val="14"/>
      <color theme="1"/>
      <name val="Garamond"/>
      <family val="1"/>
    </font>
    <font>
      <sz val="14"/>
      <color theme="1"/>
      <name val="Garamond"/>
      <family val="1"/>
    </font>
  </fonts>
  <fills count="3">
    <fill>
      <patternFill patternType="none"/>
    </fill>
    <fill>
      <patternFill patternType="gray125"/>
    </fill>
    <fill>
      <patternFill patternType="solid">
        <fgColor theme="6" tint="0.39997558519241921"/>
        <bgColor indexed="64"/>
      </patternFill>
    </fill>
  </fills>
  <borders count="4">
    <border>
      <left/>
      <right/>
      <top/>
      <bottom/>
      <diagonal/>
    </border>
    <border>
      <left/>
      <right/>
      <top style="thin">
        <color rgb="FFFF0000"/>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xf numFmtId="0" fontId="4" fillId="0" borderId="0"/>
    <xf numFmtId="0" fontId="5" fillId="0" borderId="0"/>
    <xf numFmtId="0" fontId="1" fillId="0" borderId="0"/>
    <xf numFmtId="9" fontId="3" fillId="0" borderId="0" applyFont="0" applyFill="0" applyBorder="0" applyAlignment="0" applyProtection="0"/>
  </cellStyleXfs>
  <cellXfs count="69">
    <xf numFmtId="0" fontId="0" fillId="0" borderId="0" xfId="0"/>
    <xf numFmtId="49" fontId="7" fillId="0" borderId="0" xfId="2" applyNumberFormat="1" applyFont="1" applyAlignment="1">
      <alignment wrapText="1"/>
    </xf>
    <xf numFmtId="0" fontId="4" fillId="0" borderId="0" xfId="1" applyAlignment="1">
      <alignment wrapText="1"/>
    </xf>
    <xf numFmtId="49" fontId="7" fillId="0" borderId="0" xfId="2" applyNumberFormat="1" applyFont="1"/>
    <xf numFmtId="0" fontId="4" fillId="0" borderId="0" xfId="1"/>
    <xf numFmtId="0" fontId="5" fillId="0" borderId="0" xfId="2"/>
    <xf numFmtId="0" fontId="6" fillId="2" borderId="0" xfId="1" applyFont="1" applyFill="1"/>
    <xf numFmtId="0" fontId="8" fillId="0" borderId="0" xfId="0" applyFont="1"/>
    <xf numFmtId="0" fontId="9" fillId="0" borderId="0" xfId="0" applyFont="1"/>
    <xf numFmtId="0" fontId="9" fillId="0" borderId="0" xfId="0" applyFont="1" applyAlignment="1">
      <alignment horizontal="left"/>
    </xf>
    <xf numFmtId="10" fontId="9" fillId="0" borderId="0" xfId="4" applyNumberFormat="1" applyFont="1"/>
    <xf numFmtId="0" fontId="10" fillId="0" borderId="0" xfId="0" applyFont="1"/>
    <xf numFmtId="0" fontId="11" fillId="0" borderId="0" xfId="0" applyFont="1"/>
    <xf numFmtId="0" fontId="9" fillId="0" borderId="0" xfId="0" applyFont="1" applyAlignment="1">
      <alignment vertical="top" wrapText="1"/>
    </xf>
    <xf numFmtId="10" fontId="9" fillId="0" borderId="0" xfId="4" applyNumberFormat="1" applyFont="1" applyAlignment="1">
      <alignment horizontal="left"/>
    </xf>
    <xf numFmtId="10" fontId="9" fillId="0" borderId="0" xfId="0" applyNumberFormat="1" applyFont="1" applyAlignment="1">
      <alignment horizontal="left"/>
    </xf>
    <xf numFmtId="0" fontId="12" fillId="0" borderId="0" xfId="0" applyFont="1"/>
    <xf numFmtId="0" fontId="13" fillId="0" borderId="0" xfId="0" applyFont="1" applyAlignment="1">
      <alignment vertical="center" wrapText="1"/>
    </xf>
    <xf numFmtId="0" fontId="10" fillId="0" borderId="0" xfId="0" applyFont="1" applyAlignment="1">
      <alignment vertical="top"/>
    </xf>
    <xf numFmtId="0" fontId="11"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10" fontId="9" fillId="0" borderId="0" xfId="0" applyNumberFormat="1" applyFont="1" applyAlignment="1">
      <alignment horizontal="left" vertical="top"/>
    </xf>
    <xf numFmtId="0" fontId="13" fillId="0" borderId="0" xfId="0" applyFont="1" applyAlignment="1">
      <alignment vertical="top" wrapText="1"/>
    </xf>
    <xf numFmtId="0" fontId="9" fillId="0" borderId="0" xfId="0" applyFont="1" applyAlignment="1">
      <alignment horizontal="left" vertical="top"/>
    </xf>
    <xf numFmtId="10" fontId="9" fillId="0" borderId="0" xfId="4" applyNumberFormat="1" applyFont="1" applyAlignment="1">
      <alignment vertical="top"/>
    </xf>
    <xf numFmtId="10" fontId="9" fillId="0" borderId="0" xfId="4" applyNumberFormat="1" applyFont="1" applyFill="1" applyAlignment="1">
      <alignment horizontal="left" vertical="center"/>
    </xf>
    <xf numFmtId="0" fontId="9" fillId="0" borderId="1" xfId="0" applyFont="1" applyBorder="1"/>
    <xf numFmtId="0" fontId="13" fillId="0" borderId="2" xfId="0" applyFont="1" applyBorder="1" applyAlignment="1">
      <alignment horizontal="left"/>
    </xf>
    <xf numFmtId="10" fontId="13" fillId="0" borderId="3" xfId="4" applyNumberFormat="1" applyFont="1" applyBorder="1" applyAlignment="1">
      <alignment horizontal="left"/>
    </xf>
    <xf numFmtId="0" fontId="13" fillId="0" borderId="2" xfId="0" applyFont="1" applyBorder="1" applyAlignment="1">
      <alignment horizontal="left" vertical="top"/>
    </xf>
    <xf numFmtId="10" fontId="13" fillId="0" borderId="3" xfId="4" applyNumberFormat="1" applyFont="1" applyBorder="1" applyAlignment="1">
      <alignment horizontal="left" vertical="top"/>
    </xf>
    <xf numFmtId="0" fontId="9" fillId="0" borderId="0" xfId="0" applyFont="1" applyAlignment="1">
      <alignment horizontal="left" vertical="top" wrapText="1"/>
    </xf>
    <xf numFmtId="10" fontId="13"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vertical="top" wrapText="1" shrinkToFit="1"/>
    </xf>
    <xf numFmtId="0" fontId="10" fillId="0" borderId="0" xfId="0" applyFont="1" applyAlignment="1">
      <alignment horizontal="left"/>
    </xf>
    <xf numFmtId="0" fontId="9" fillId="0" borderId="0" xfId="0" applyFont="1" applyAlignment="1">
      <alignment horizontal="left" vertical="top" wrapText="1" shrinkToFit="1"/>
    </xf>
    <xf numFmtId="0" fontId="9" fillId="0" borderId="0" xfId="0" applyNumberFormat="1" applyFont="1" applyAlignment="1">
      <alignment horizontal="left" vertical="top" wrapText="1" shrinkToFit="1"/>
    </xf>
    <xf numFmtId="0" fontId="14" fillId="0" borderId="0" xfId="0" applyFont="1" applyAlignment="1">
      <alignment horizontal="left" vertical="center" indent="2"/>
    </xf>
    <xf numFmtId="0" fontId="9" fillId="0" borderId="0" xfId="0" applyFont="1" applyAlignment="1">
      <alignment wrapText="1"/>
    </xf>
    <xf numFmtId="0" fontId="9" fillId="0" borderId="0" xfId="0" applyFont="1" applyAlignment="1">
      <alignment horizontal="center" vertical="top" wrapText="1"/>
    </xf>
    <xf numFmtId="10" fontId="13" fillId="0" borderId="3" xfId="4" applyNumberFormat="1" applyFont="1" applyFill="1" applyBorder="1" applyAlignment="1">
      <alignment horizontal="left"/>
    </xf>
    <xf numFmtId="0" fontId="8" fillId="0" borderId="0" xfId="0" applyFont="1" applyFill="1"/>
    <xf numFmtId="10" fontId="9" fillId="0" borderId="0" xfId="4" applyNumberFormat="1" applyFont="1" applyFill="1" applyAlignment="1">
      <alignment horizontal="left"/>
    </xf>
    <xf numFmtId="0" fontId="9" fillId="0" borderId="0" xfId="0" applyFont="1" applyFill="1"/>
    <xf numFmtId="0" fontId="13" fillId="0" borderId="2" xfId="0" applyFont="1" applyFill="1" applyBorder="1" applyAlignment="1">
      <alignment horizontal="left"/>
    </xf>
    <xf numFmtId="0" fontId="9" fillId="0" borderId="0" xfId="0" applyFont="1" applyFill="1" applyAlignment="1">
      <alignment horizontal="left"/>
    </xf>
    <xf numFmtId="10" fontId="9" fillId="0" borderId="0" xfId="4" applyNumberFormat="1" applyFont="1" applyFill="1"/>
    <xf numFmtId="0" fontId="13" fillId="0" borderId="2" xfId="0" applyFont="1" applyFill="1" applyBorder="1" applyAlignment="1">
      <alignment horizontal="left" vertical="top"/>
    </xf>
    <xf numFmtId="10" fontId="13" fillId="0" borderId="3" xfId="4" applyNumberFormat="1" applyFont="1" applyFill="1" applyBorder="1" applyAlignment="1">
      <alignment horizontal="left" vertical="top"/>
    </xf>
    <xf numFmtId="0" fontId="9" fillId="0" borderId="0" xfId="0" applyFont="1" applyFill="1" applyAlignment="1">
      <alignment vertical="top" wrapText="1"/>
    </xf>
    <xf numFmtId="0" fontId="9" fillId="0" borderId="0" xfId="0" applyFont="1" applyFill="1" applyAlignment="1">
      <alignment vertical="top"/>
    </xf>
    <xf numFmtId="0" fontId="8" fillId="0" borderId="0" xfId="0" applyFont="1" applyFill="1" applyAlignment="1">
      <alignment vertical="top"/>
    </xf>
    <xf numFmtId="10" fontId="9" fillId="0" borderId="0" xfId="0" applyNumberFormat="1" applyFont="1" applyFill="1" applyAlignment="1">
      <alignment horizontal="left" vertical="top"/>
    </xf>
    <xf numFmtId="0" fontId="13" fillId="0" borderId="0" xfId="0" applyFont="1" applyFill="1" applyAlignment="1">
      <alignment vertical="top" wrapText="1"/>
    </xf>
    <xf numFmtId="0" fontId="15" fillId="0" borderId="0" xfId="0" applyFont="1" applyAlignment="1">
      <alignment vertical="center"/>
    </xf>
    <xf numFmtId="0" fontId="8" fillId="0" borderId="0" xfId="0" applyFont="1" applyAlignment="1">
      <alignment horizontal="left" vertical="top" wrapText="1" shrinkToFit="1"/>
    </xf>
    <xf numFmtId="10" fontId="9" fillId="0" borderId="0" xfId="0" applyNumberFormat="1" applyFont="1" applyAlignment="1">
      <alignment vertical="top"/>
    </xf>
    <xf numFmtId="10" fontId="9" fillId="0" borderId="0" xfId="0" applyNumberFormat="1" applyFont="1" applyAlignment="1">
      <alignment vertical="top" wrapText="1" shrinkToFit="1"/>
    </xf>
    <xf numFmtId="0" fontId="0" fillId="0" borderId="0" xfId="0" applyAlignment="1">
      <alignment vertical="top"/>
    </xf>
    <xf numFmtId="0" fontId="16" fillId="0" borderId="0" xfId="0" applyFont="1" applyAlignment="1">
      <alignment horizontal="left"/>
    </xf>
    <xf numFmtId="0" fontId="16" fillId="0" borderId="0" xfId="0" applyFont="1" applyAlignment="1">
      <alignment horizontal="left" vertical="top"/>
    </xf>
    <xf numFmtId="0" fontId="16" fillId="0" borderId="0" xfId="0" applyFont="1"/>
    <xf numFmtId="0" fontId="17" fillId="0" borderId="0" xfId="0" applyFont="1"/>
    <xf numFmtId="0" fontId="9" fillId="0" borderId="0" xfId="0" applyFont="1" applyAlignment="1">
      <alignment horizontal="left" vertical="top" wrapText="1"/>
    </xf>
    <xf numFmtId="0" fontId="13" fillId="0" borderId="0" xfId="0" applyFont="1" applyFill="1" applyAlignment="1">
      <alignment horizontal="left" wrapText="1"/>
    </xf>
    <xf numFmtId="10" fontId="8" fillId="0" borderId="0" xfId="4" applyNumberFormat="1" applyFont="1" applyFill="1" applyAlignment="1">
      <alignment horizontal="left" vertical="center"/>
    </xf>
    <xf numFmtId="0" fontId="9" fillId="0" borderId="0" xfId="0" applyFont="1" applyFill="1" applyAlignment="1">
      <alignment horizontal="left" vertical="top" wrapText="1"/>
    </xf>
  </cellXfs>
  <cellStyles count="5">
    <cellStyle name="Normal" xfId="0" builtinId="0"/>
    <cellStyle name="Normal 2" xfId="1"/>
    <cellStyle name="Normal 3" xfId="2"/>
    <cellStyle name="Normal 4" xfId="3"/>
    <cellStyle name="Percent" xfId="4"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37333695359"/>
          <c:y val="3.79392795949406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#1'!$A$14:$A$17</c:f>
              <c:strCache>
                <c:ptCount val="4"/>
                <c:pt idx="0">
                  <c:v>2019 F</c:v>
                </c:pt>
                <c:pt idx="1">
                  <c:v>2020 W</c:v>
                </c:pt>
                <c:pt idx="2">
                  <c:v>2020 F</c:v>
                </c:pt>
                <c:pt idx="3">
                  <c:v>2021 W</c:v>
                </c:pt>
              </c:strCache>
            </c:strRef>
          </c:cat>
          <c:val>
            <c:numRef>
              <c:f>'ACCT #1'!$B$14:$B$17</c:f>
              <c:numCache>
                <c:formatCode>0.00%</c:formatCode>
                <c:ptCount val="4"/>
                <c:pt idx="0">
                  <c:v>0.67020000000000002</c:v>
                </c:pt>
                <c:pt idx="1">
                  <c:v>0.7</c:v>
                </c:pt>
                <c:pt idx="2">
                  <c:v>0.55000000000000004</c:v>
                </c:pt>
                <c:pt idx="3">
                  <c:v>0.75</c:v>
                </c:pt>
              </c:numCache>
            </c:numRef>
          </c:val>
          <c:extLst>
            <c:ext xmlns:c16="http://schemas.microsoft.com/office/drawing/2014/chart" uri="{C3380CC4-5D6E-409C-BE32-E72D297353CC}">
              <c16:uniqueId val="{00000001-C96B-481B-94F7-7BE431359B5D}"/>
            </c:ext>
          </c:extLst>
        </c:ser>
        <c:dLbls>
          <c:showLegendKey val="0"/>
          <c:showVal val="0"/>
          <c:showCatName val="0"/>
          <c:showSerName val="0"/>
          <c:showPercent val="0"/>
          <c:showBubbleSize val="0"/>
        </c:dLbls>
        <c:gapWidth val="150"/>
        <c:axId val="1764954367"/>
        <c:axId val="1"/>
      </c:barChart>
      <c:catAx>
        <c:axId val="17649543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543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46622461665"/>
          <c:y val="3.793922537725744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#1'!$A$14,'TOUR #1'!$A$16:$A$17)</c:f>
              <c:strCache>
                <c:ptCount val="3"/>
                <c:pt idx="0">
                  <c:v>2019 F</c:v>
                </c:pt>
                <c:pt idx="1">
                  <c:v>2020 F</c:v>
                </c:pt>
                <c:pt idx="2">
                  <c:v>2021 W</c:v>
                </c:pt>
              </c:strCache>
            </c:strRef>
          </c:cat>
          <c:val>
            <c:numRef>
              <c:f>('TOUR #1'!$B$14,'TOUR #1'!$B$16:$B$17)</c:f>
              <c:numCache>
                <c:formatCode>0.00%</c:formatCode>
                <c:ptCount val="3"/>
                <c:pt idx="0">
                  <c:v>0.75</c:v>
                </c:pt>
                <c:pt idx="1">
                  <c:v>0.75</c:v>
                </c:pt>
                <c:pt idx="2">
                  <c:v>0.7</c:v>
                </c:pt>
              </c:numCache>
            </c:numRef>
          </c:val>
          <c:extLst>
            <c:ext xmlns:c16="http://schemas.microsoft.com/office/drawing/2014/chart" uri="{C3380CC4-5D6E-409C-BE32-E72D297353CC}">
              <c16:uniqueId val="{00000001-2DE9-46E5-B2BD-01D745105B5D}"/>
            </c:ext>
          </c:extLst>
        </c:ser>
        <c:dLbls>
          <c:showLegendKey val="0"/>
          <c:showVal val="0"/>
          <c:showCatName val="0"/>
          <c:showSerName val="0"/>
          <c:showPercent val="0"/>
          <c:showBubbleSize val="0"/>
        </c:dLbls>
        <c:gapWidth val="150"/>
        <c:axId val="1764970767"/>
        <c:axId val="1"/>
      </c:barChart>
      <c:catAx>
        <c:axId val="17649707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707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51605326602"/>
          <c:y val="3.793950635978195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c:f>
              <c:strCache>
                <c:ptCount val="2"/>
                <c:pt idx="0">
                  <c:v>2019 F</c:v>
                </c:pt>
                <c:pt idx="1">
                  <c:v>2020 F</c:v>
                </c:pt>
              </c:strCache>
            </c:strRef>
          </c:cat>
          <c:val>
            <c:numRef>
              <c:f>('TOUR #2 - #4'!$B$16,'TOUR #2 - #4'!$B$18)</c:f>
              <c:numCache>
                <c:formatCode>0.00%</c:formatCode>
                <c:ptCount val="2"/>
                <c:pt idx="0">
                  <c:v>0.78</c:v>
                </c:pt>
                <c:pt idx="1">
                  <c:v>0.79369999999999996</c:v>
                </c:pt>
              </c:numCache>
            </c:numRef>
          </c:val>
          <c:extLst>
            <c:ext xmlns:c16="http://schemas.microsoft.com/office/drawing/2014/chart" uri="{C3380CC4-5D6E-409C-BE32-E72D297353CC}">
              <c16:uniqueId val="{00000001-C587-418B-8191-31B4800C3553}"/>
            </c:ext>
          </c:extLst>
        </c:ser>
        <c:dLbls>
          <c:showLegendKey val="0"/>
          <c:showVal val="0"/>
          <c:showCatName val="0"/>
          <c:showSerName val="0"/>
          <c:showPercent val="0"/>
          <c:showBubbleSize val="0"/>
        </c:dLbls>
        <c:gapWidth val="150"/>
        <c:axId val="1764965967"/>
        <c:axId val="1"/>
      </c:barChart>
      <c:catAx>
        <c:axId val="17649659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59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40892250854"/>
          <c:y val="3.793922537725744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#6 - #7'!$A$16</c:f>
              <c:strCache>
                <c:ptCount val="1"/>
                <c:pt idx="0">
                  <c:v>2020 W</c:v>
                </c:pt>
              </c:strCache>
            </c:strRef>
          </c:cat>
          <c:val>
            <c:numRef>
              <c:f>'TOUR #6 - #7'!$B$16</c:f>
              <c:numCache>
                <c:formatCode>0.00%</c:formatCode>
                <c:ptCount val="1"/>
                <c:pt idx="0">
                  <c:v>0.81950000000000001</c:v>
                </c:pt>
              </c:numCache>
            </c:numRef>
          </c:val>
          <c:extLst>
            <c:ext xmlns:c16="http://schemas.microsoft.com/office/drawing/2014/chart" uri="{C3380CC4-5D6E-409C-BE32-E72D297353CC}">
              <c16:uniqueId val="{00000001-2746-4213-AEE6-CAD075C1A9B8}"/>
            </c:ext>
          </c:extLst>
        </c:ser>
        <c:dLbls>
          <c:showLegendKey val="0"/>
          <c:showVal val="0"/>
          <c:showCatName val="0"/>
          <c:showSerName val="0"/>
          <c:showPercent val="0"/>
          <c:showBubbleSize val="0"/>
        </c:dLbls>
        <c:gapWidth val="150"/>
        <c:axId val="1764969327"/>
        <c:axId val="1"/>
      </c:barChart>
      <c:catAx>
        <c:axId val="176496932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932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40892250854"/>
          <c:y val="3.793919300757261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#6 - #7'!$A$16</c:f>
              <c:strCache>
                <c:ptCount val="1"/>
                <c:pt idx="0">
                  <c:v>2020 W</c:v>
                </c:pt>
              </c:strCache>
            </c:strRef>
          </c:cat>
          <c:val>
            <c:numRef>
              <c:f>'TOUR #6 - #7'!$B$16</c:f>
              <c:numCache>
                <c:formatCode>0.00%</c:formatCode>
                <c:ptCount val="1"/>
                <c:pt idx="0">
                  <c:v>0.81950000000000001</c:v>
                </c:pt>
              </c:numCache>
            </c:numRef>
          </c:val>
          <c:extLst>
            <c:ext xmlns:c16="http://schemas.microsoft.com/office/drawing/2014/chart" uri="{C3380CC4-5D6E-409C-BE32-E72D297353CC}">
              <c16:uniqueId val="{00000001-8F5C-4E3A-8594-48FDE0650123}"/>
            </c:ext>
          </c:extLst>
        </c:ser>
        <c:dLbls>
          <c:showLegendKey val="0"/>
          <c:showVal val="0"/>
          <c:showCatName val="0"/>
          <c:showSerName val="0"/>
          <c:showPercent val="0"/>
          <c:showBubbleSize val="0"/>
        </c:dLbls>
        <c:gapWidth val="150"/>
        <c:axId val="1764966447"/>
        <c:axId val="1"/>
      </c:barChart>
      <c:catAx>
        <c:axId val="17649664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64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352069242"/>
          <c:y val="3.793930562950093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#2'!$A$14:$A$17</c:f>
              <c:strCache>
                <c:ptCount val="4"/>
                <c:pt idx="0">
                  <c:v>2019 F</c:v>
                </c:pt>
                <c:pt idx="1">
                  <c:v>2020 W</c:v>
                </c:pt>
                <c:pt idx="2">
                  <c:v>2020 F</c:v>
                </c:pt>
                <c:pt idx="3">
                  <c:v>2021 W</c:v>
                </c:pt>
              </c:strCache>
            </c:strRef>
          </c:cat>
          <c:val>
            <c:numRef>
              <c:f>'ACCT #2'!$B$14:$B$17</c:f>
              <c:numCache>
                <c:formatCode>0.00%</c:formatCode>
                <c:ptCount val="4"/>
                <c:pt idx="0">
                  <c:v>0.70799999999999996</c:v>
                </c:pt>
                <c:pt idx="1">
                  <c:v>0.60719999999999996</c:v>
                </c:pt>
                <c:pt idx="2">
                  <c:v>0.59</c:v>
                </c:pt>
                <c:pt idx="3">
                  <c:v>0.64</c:v>
                </c:pt>
              </c:numCache>
            </c:numRef>
          </c:val>
          <c:extLst>
            <c:ext xmlns:c16="http://schemas.microsoft.com/office/drawing/2014/chart" uri="{C3380CC4-5D6E-409C-BE32-E72D297353CC}">
              <c16:uniqueId val="{00000001-60E4-459C-A892-87C6871DCBEF}"/>
            </c:ext>
          </c:extLst>
        </c:ser>
        <c:dLbls>
          <c:showLegendKey val="0"/>
          <c:showVal val="0"/>
          <c:showCatName val="0"/>
          <c:showSerName val="0"/>
          <c:showPercent val="0"/>
          <c:showBubbleSize val="0"/>
        </c:dLbls>
        <c:gapWidth val="150"/>
        <c:axId val="1764967407"/>
        <c:axId val="1"/>
      </c:barChart>
      <c:catAx>
        <c:axId val="17649674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74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45111548559"/>
          <c:y val="3.793941011610836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#1'!$A$15,'HRM #1'!$A$17)</c:f>
              <c:strCache>
                <c:ptCount val="2"/>
                <c:pt idx="0">
                  <c:v>2020 W</c:v>
                </c:pt>
                <c:pt idx="1">
                  <c:v>2021 W</c:v>
                </c:pt>
              </c:strCache>
            </c:strRef>
          </c:cat>
          <c:val>
            <c:numRef>
              <c:f>('HRM #1'!$B$15,'HRM #1'!$B$17)</c:f>
              <c:numCache>
                <c:formatCode>0.00%</c:formatCode>
                <c:ptCount val="2"/>
                <c:pt idx="0">
                  <c:v>0.77</c:v>
                </c:pt>
                <c:pt idx="1">
                  <c:v>0.84</c:v>
                </c:pt>
              </c:numCache>
            </c:numRef>
          </c:val>
          <c:extLst>
            <c:ext xmlns:c16="http://schemas.microsoft.com/office/drawing/2014/chart" uri="{C3380CC4-5D6E-409C-BE32-E72D297353CC}">
              <c16:uniqueId val="{00000001-2B60-4085-9E21-6DEA2131B645}"/>
            </c:ext>
          </c:extLst>
        </c:ser>
        <c:dLbls>
          <c:showLegendKey val="0"/>
          <c:showVal val="0"/>
          <c:showCatName val="0"/>
          <c:showSerName val="0"/>
          <c:showPercent val="0"/>
          <c:showBubbleSize val="0"/>
        </c:dLbls>
        <c:gapWidth val="150"/>
        <c:axId val="1764969807"/>
        <c:axId val="1"/>
      </c:barChart>
      <c:catAx>
        <c:axId val="17649698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98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352069242"/>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#2'!$A$14,'HRM #2'!$A$16)</c:f>
              <c:strCache>
                <c:ptCount val="2"/>
                <c:pt idx="0">
                  <c:v>2019 F</c:v>
                </c:pt>
                <c:pt idx="1">
                  <c:v>2020 F</c:v>
                </c:pt>
              </c:strCache>
            </c:strRef>
          </c:cat>
          <c:val>
            <c:numRef>
              <c:f>('HRM #2'!$B$14,'HRM #2'!$B$16)</c:f>
              <c:numCache>
                <c:formatCode>0.00%</c:formatCode>
                <c:ptCount val="2"/>
                <c:pt idx="0">
                  <c:v>0.71</c:v>
                </c:pt>
                <c:pt idx="1">
                  <c:v>0.69740000000000002</c:v>
                </c:pt>
              </c:numCache>
            </c:numRef>
          </c:val>
          <c:extLst>
            <c:ext xmlns:c16="http://schemas.microsoft.com/office/drawing/2014/chart" uri="{C3380CC4-5D6E-409C-BE32-E72D297353CC}">
              <c16:uniqueId val="{00000001-B13E-4893-BE48-A005E3E383C2}"/>
            </c:ext>
          </c:extLst>
        </c:ser>
        <c:dLbls>
          <c:showLegendKey val="0"/>
          <c:showVal val="0"/>
          <c:showCatName val="0"/>
          <c:showSerName val="0"/>
          <c:showPercent val="0"/>
          <c:showBubbleSize val="0"/>
        </c:dLbls>
        <c:gapWidth val="150"/>
        <c:axId val="1764970287"/>
        <c:axId val="1"/>
      </c:barChart>
      <c:catAx>
        <c:axId val="176497028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7028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1605326602"/>
          <c:y val="3.7939289655301398E-2"/>
        </c:manualLayout>
      </c:layout>
      <c:overlay val="0"/>
    </c:title>
    <c:autoTitleDeleted val="0"/>
    <c:plotArea>
      <c:layout>
        <c:manualLayout>
          <c:layoutTarget val="inner"/>
          <c:xMode val="edge"/>
          <c:yMode val="edge"/>
          <c:x val="0.12035843726269629"/>
          <c:y val="0.19102918644194478"/>
          <c:w val="0.8554042600780899"/>
          <c:h val="0.69745431443626449"/>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0.00%</c:formatCode>
                <c:ptCount val="1"/>
                <c:pt idx="0">
                  <c:v>0.86399999999999999</c:v>
                </c:pt>
              </c:numCache>
            </c:numRef>
          </c:val>
          <c:extLst>
            <c:ext xmlns:c16="http://schemas.microsoft.com/office/drawing/2014/chart" uri="{C3380CC4-5D6E-409C-BE32-E72D297353CC}">
              <c16:uniqueId val="{00000001-81A1-405A-A035-120D548EE385}"/>
            </c:ext>
          </c:extLst>
        </c:ser>
        <c:dLbls>
          <c:showLegendKey val="0"/>
          <c:showVal val="0"/>
          <c:showCatName val="0"/>
          <c:showSerName val="0"/>
          <c:showPercent val="0"/>
          <c:showBubbleSize val="0"/>
        </c:dLbls>
        <c:gapWidth val="150"/>
        <c:axId val="1764973647"/>
        <c:axId val="1"/>
      </c:barChart>
      <c:catAx>
        <c:axId val="17649736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736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51605326602"/>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#4'!$A$14,'HRM #4'!$A$16)</c:f>
              <c:strCache>
                <c:ptCount val="2"/>
                <c:pt idx="0">
                  <c:v>2019 F</c:v>
                </c:pt>
                <c:pt idx="1">
                  <c:v>2020 F</c:v>
                </c:pt>
              </c:strCache>
            </c:strRef>
          </c:cat>
          <c:val>
            <c:numRef>
              <c:f>('HRM #4'!$B$14,'HRM #4'!$B$16)</c:f>
              <c:numCache>
                <c:formatCode>0.00%</c:formatCode>
                <c:ptCount val="2"/>
                <c:pt idx="0">
                  <c:v>0.78500000000000003</c:v>
                </c:pt>
                <c:pt idx="1">
                  <c:v>0.76959999999999995</c:v>
                </c:pt>
              </c:numCache>
            </c:numRef>
          </c:val>
          <c:extLst>
            <c:ext xmlns:c16="http://schemas.microsoft.com/office/drawing/2014/chart" uri="{C3380CC4-5D6E-409C-BE32-E72D297353CC}">
              <c16:uniqueId val="{00000001-F135-4555-80F7-C673A76529B8}"/>
            </c:ext>
          </c:extLst>
        </c:ser>
        <c:dLbls>
          <c:showLegendKey val="0"/>
          <c:showVal val="0"/>
          <c:showCatName val="0"/>
          <c:showSerName val="0"/>
          <c:showPercent val="0"/>
          <c:showBubbleSize val="0"/>
        </c:dLbls>
        <c:gapWidth val="150"/>
        <c:axId val="1764976527"/>
        <c:axId val="1"/>
      </c:barChart>
      <c:catAx>
        <c:axId val="176497652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7652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45863049837"/>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#5'!$A$15,'HRM #5'!$A$17)</c:f>
              <c:strCache>
                <c:ptCount val="2"/>
                <c:pt idx="0">
                  <c:v>2020 W</c:v>
                </c:pt>
                <c:pt idx="1">
                  <c:v>2021 W</c:v>
                </c:pt>
              </c:strCache>
            </c:strRef>
          </c:cat>
          <c:val>
            <c:numRef>
              <c:f>('HRM #5'!$B$15,'HRM #5'!$B$17)</c:f>
              <c:numCache>
                <c:formatCode>0.00%</c:formatCode>
                <c:ptCount val="2"/>
                <c:pt idx="0">
                  <c:v>0.79900000000000004</c:v>
                </c:pt>
                <c:pt idx="1">
                  <c:v>0.74450000000000005</c:v>
                </c:pt>
              </c:numCache>
            </c:numRef>
          </c:val>
          <c:extLst>
            <c:ext xmlns:c16="http://schemas.microsoft.com/office/drawing/2014/chart" uri="{C3380CC4-5D6E-409C-BE32-E72D297353CC}">
              <c16:uniqueId val="{00000001-D804-4E51-8630-E8F2ACAFB8F5}"/>
            </c:ext>
          </c:extLst>
        </c:ser>
        <c:dLbls>
          <c:showLegendKey val="0"/>
          <c:showVal val="0"/>
          <c:showCatName val="0"/>
          <c:showSerName val="0"/>
          <c:showPercent val="0"/>
          <c:showBubbleSize val="0"/>
        </c:dLbls>
        <c:gapWidth val="150"/>
        <c:axId val="1764964527"/>
        <c:axId val="1"/>
      </c:barChart>
      <c:catAx>
        <c:axId val="176496452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452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45111548559"/>
          <c:y val="3.793925759280089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#3'!$A$14</c:f>
              <c:strCache>
                <c:ptCount val="1"/>
                <c:pt idx="0">
                  <c:v>2019 F</c:v>
                </c:pt>
              </c:strCache>
            </c:strRef>
          </c:cat>
          <c:val>
            <c:numRef>
              <c:f>'ACCT #3'!$B$14</c:f>
              <c:numCache>
                <c:formatCode>0.00%</c:formatCode>
                <c:ptCount val="1"/>
                <c:pt idx="0">
                  <c:v>0.78</c:v>
                </c:pt>
              </c:numCache>
            </c:numRef>
          </c:val>
          <c:extLst>
            <c:ext xmlns:c16="http://schemas.microsoft.com/office/drawing/2014/chart" uri="{C3380CC4-5D6E-409C-BE32-E72D297353CC}">
              <c16:uniqueId val="{00000001-014F-462B-8271-BF35276F343E}"/>
            </c:ext>
          </c:extLst>
        </c:ser>
        <c:dLbls>
          <c:showLegendKey val="0"/>
          <c:showVal val="0"/>
          <c:showCatName val="0"/>
          <c:showSerName val="0"/>
          <c:showPercent val="0"/>
          <c:showBubbleSize val="0"/>
        </c:dLbls>
        <c:gapWidth val="150"/>
        <c:axId val="1764961087"/>
        <c:axId val="1"/>
      </c:barChart>
      <c:catAx>
        <c:axId val="176496108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108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45863049837"/>
          <c:y val="3.79393849353736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#6'!$A$15,'HRM #6'!$A$17)</c:f>
              <c:strCache>
                <c:ptCount val="2"/>
                <c:pt idx="0">
                  <c:v>2020 W</c:v>
                </c:pt>
                <c:pt idx="1">
                  <c:v>2021 W</c:v>
                </c:pt>
              </c:strCache>
            </c:strRef>
          </c:cat>
          <c:val>
            <c:numRef>
              <c:f>('HRM #6'!$B$15,'HRM #6'!$B$17)</c:f>
              <c:numCache>
                <c:formatCode>0.00%</c:formatCode>
                <c:ptCount val="2"/>
                <c:pt idx="0">
                  <c:v>0.70099999999999996</c:v>
                </c:pt>
                <c:pt idx="1">
                  <c:v>0.67949999999999999</c:v>
                </c:pt>
              </c:numCache>
            </c:numRef>
          </c:val>
          <c:extLst>
            <c:ext xmlns:c16="http://schemas.microsoft.com/office/drawing/2014/chart" uri="{C3380CC4-5D6E-409C-BE32-E72D297353CC}">
              <c16:uniqueId val="{00000001-7242-4D4D-BAE2-FC1F6D3F1501}"/>
            </c:ext>
          </c:extLst>
        </c:ser>
        <c:dLbls>
          <c:showLegendKey val="0"/>
          <c:showVal val="0"/>
          <c:showCatName val="0"/>
          <c:showSerName val="0"/>
          <c:showPercent val="0"/>
          <c:showBubbleSize val="0"/>
        </c:dLbls>
        <c:gapWidth val="150"/>
        <c:axId val="1799905567"/>
        <c:axId val="1"/>
      </c:barChart>
      <c:catAx>
        <c:axId val="17999055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055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45863049837"/>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#7'!$A$14,'HRM #7'!$A$16)</c:f>
              <c:strCache>
                <c:ptCount val="2"/>
                <c:pt idx="0">
                  <c:v>2019 F</c:v>
                </c:pt>
                <c:pt idx="1">
                  <c:v>2020 F</c:v>
                </c:pt>
              </c:strCache>
            </c:strRef>
          </c:cat>
          <c:val>
            <c:numRef>
              <c:f>('HRM #7'!$B$14,'HRM #7'!$B$16)</c:f>
              <c:numCache>
                <c:formatCode>0.00%</c:formatCode>
                <c:ptCount val="2"/>
                <c:pt idx="0">
                  <c:v>0.73299999999999998</c:v>
                </c:pt>
                <c:pt idx="1">
                  <c:v>0.73099999999999998</c:v>
                </c:pt>
              </c:numCache>
            </c:numRef>
          </c:val>
          <c:extLst>
            <c:ext xmlns:c16="http://schemas.microsoft.com/office/drawing/2014/chart" uri="{C3380CC4-5D6E-409C-BE32-E72D297353CC}">
              <c16:uniqueId val="{00000001-24A4-4DC1-BA83-13084E2DA094}"/>
            </c:ext>
          </c:extLst>
        </c:ser>
        <c:dLbls>
          <c:showLegendKey val="0"/>
          <c:showVal val="0"/>
          <c:showCatName val="0"/>
          <c:showSerName val="0"/>
          <c:showPercent val="0"/>
          <c:showBubbleSize val="0"/>
        </c:dLbls>
        <c:gapWidth val="150"/>
        <c:axId val="1799916607"/>
        <c:axId val="1"/>
      </c:barChart>
      <c:catAx>
        <c:axId val="17999166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66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45111548559"/>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#8'!$A$15:$A$16</c:f>
              <c:strCache>
                <c:ptCount val="2"/>
                <c:pt idx="0">
                  <c:v>2020 W</c:v>
                </c:pt>
                <c:pt idx="1">
                  <c:v>2020 F</c:v>
                </c:pt>
              </c:strCache>
            </c:strRef>
          </c:cat>
          <c:val>
            <c:numRef>
              <c:f>'HRM #8'!$B$15:$B$16</c:f>
              <c:numCache>
                <c:formatCode>0.00%</c:formatCode>
                <c:ptCount val="2"/>
                <c:pt idx="0">
                  <c:v>0.81299999999999994</c:v>
                </c:pt>
                <c:pt idx="1">
                  <c:v>0.83399999999999996</c:v>
                </c:pt>
              </c:numCache>
            </c:numRef>
          </c:val>
          <c:extLst>
            <c:ext xmlns:c16="http://schemas.microsoft.com/office/drawing/2014/chart" uri="{C3380CC4-5D6E-409C-BE32-E72D297353CC}">
              <c16:uniqueId val="{00000001-E9D3-4D81-964B-5EE1C3DC1D19}"/>
            </c:ext>
          </c:extLst>
        </c:ser>
        <c:dLbls>
          <c:showLegendKey val="0"/>
          <c:showVal val="0"/>
          <c:showCatName val="0"/>
          <c:showSerName val="0"/>
          <c:showPercent val="0"/>
          <c:showBubbleSize val="0"/>
        </c:dLbls>
        <c:gapWidth val="150"/>
        <c:axId val="1799907967"/>
        <c:axId val="1"/>
      </c:barChart>
      <c:catAx>
        <c:axId val="17999079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079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0404206301260456"/>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#1'!$A$14:$A$17</c:f>
              <c:strCache>
                <c:ptCount val="4"/>
                <c:pt idx="0">
                  <c:v>2019 F</c:v>
                </c:pt>
                <c:pt idx="1">
                  <c:v>2020 W</c:v>
                </c:pt>
                <c:pt idx="2">
                  <c:v>2020 F</c:v>
                </c:pt>
                <c:pt idx="3">
                  <c:v>2021 W</c:v>
                </c:pt>
              </c:strCache>
            </c:strRef>
          </c:cat>
          <c:val>
            <c:numRef>
              <c:f>'MGT #1'!$B$14:$B$17</c:f>
              <c:numCache>
                <c:formatCode>0.00%</c:formatCode>
                <c:ptCount val="4"/>
                <c:pt idx="0">
                  <c:v>0.70940000000000003</c:v>
                </c:pt>
                <c:pt idx="1">
                  <c:v>0.71689999999999998</c:v>
                </c:pt>
                <c:pt idx="2">
                  <c:v>0.71</c:v>
                </c:pt>
                <c:pt idx="3">
                  <c:v>0.70799999999999996</c:v>
                </c:pt>
              </c:numCache>
            </c:numRef>
          </c:val>
          <c:extLst>
            <c:ext xmlns:c16="http://schemas.microsoft.com/office/drawing/2014/chart" uri="{C3380CC4-5D6E-409C-BE32-E72D297353CC}">
              <c16:uniqueId val="{00000001-3575-4019-9E7F-2B66B7A609EA}"/>
            </c:ext>
          </c:extLst>
        </c:ser>
        <c:dLbls>
          <c:showLegendKey val="0"/>
          <c:showVal val="0"/>
          <c:showCatName val="0"/>
          <c:showSerName val="0"/>
          <c:showPercent val="0"/>
          <c:showBubbleSize val="0"/>
        </c:dLbls>
        <c:gapWidth val="150"/>
        <c:axId val="1799915647"/>
        <c:axId val="1"/>
      </c:barChart>
      <c:catAx>
        <c:axId val="17999156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56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45111548559"/>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cat>
            <c:strRef>
              <c:f>'MGT #2'!$A$14:$A$17</c:f>
              <c:strCache>
                <c:ptCount val="4"/>
                <c:pt idx="0">
                  <c:v>2019 F</c:v>
                </c:pt>
                <c:pt idx="1">
                  <c:v>2020 W</c:v>
                </c:pt>
                <c:pt idx="2">
                  <c:v>2020 F</c:v>
                </c:pt>
                <c:pt idx="3">
                  <c:v>2021 W</c:v>
                </c:pt>
              </c:strCache>
            </c:strRef>
          </c:cat>
          <c:val>
            <c:numRef>
              <c:f>'MGT #2'!$B$14:$B$17</c:f>
              <c:numCache>
                <c:formatCode>0.00%</c:formatCode>
                <c:ptCount val="4"/>
                <c:pt idx="0">
                  <c:v>0.71499999999999997</c:v>
                </c:pt>
                <c:pt idx="1">
                  <c:v>0.69599999999999995</c:v>
                </c:pt>
                <c:pt idx="2">
                  <c:v>0.74329999999999996</c:v>
                </c:pt>
                <c:pt idx="3">
                  <c:v>0.71809999999999996</c:v>
                </c:pt>
              </c:numCache>
            </c:numRef>
          </c:val>
          <c:extLst>
            <c:ext xmlns:c16="http://schemas.microsoft.com/office/drawing/2014/chart" uri="{C3380CC4-5D6E-409C-BE32-E72D297353CC}">
              <c16:uniqueId val="{00000000-B26F-4D34-816C-1130E2D170BF}"/>
            </c:ext>
          </c:extLst>
        </c:ser>
        <c:dLbls>
          <c:showLegendKey val="0"/>
          <c:showVal val="0"/>
          <c:showCatName val="0"/>
          <c:showSerName val="0"/>
          <c:showPercent val="0"/>
          <c:showBubbleSize val="0"/>
        </c:dLbls>
        <c:gapWidth val="150"/>
        <c:axId val="1799918047"/>
        <c:axId val="1"/>
      </c:barChart>
      <c:catAx>
        <c:axId val="17999180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80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50044540918"/>
          <c:y val="3.793922537725744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#3'!$A$14:$A$17</c:f>
              <c:strCache>
                <c:ptCount val="4"/>
                <c:pt idx="0">
                  <c:v>2019 F</c:v>
                </c:pt>
                <c:pt idx="1">
                  <c:v>2020 W</c:v>
                </c:pt>
                <c:pt idx="2">
                  <c:v>2020 F</c:v>
                </c:pt>
                <c:pt idx="3">
                  <c:v>2021 W</c:v>
                </c:pt>
              </c:strCache>
            </c:strRef>
          </c:cat>
          <c:val>
            <c:numRef>
              <c:f>'MGT #3'!$B$14:$B$17</c:f>
              <c:numCache>
                <c:formatCode>0.00%</c:formatCode>
                <c:ptCount val="4"/>
                <c:pt idx="0">
                  <c:v>0.75249999999999995</c:v>
                </c:pt>
                <c:pt idx="1">
                  <c:v>0.67669999999999997</c:v>
                </c:pt>
                <c:pt idx="2">
                  <c:v>0.6885</c:v>
                </c:pt>
                <c:pt idx="3">
                  <c:v>0.72240000000000004</c:v>
                </c:pt>
              </c:numCache>
            </c:numRef>
          </c:val>
          <c:extLst>
            <c:ext xmlns:c16="http://schemas.microsoft.com/office/drawing/2014/chart" uri="{C3380CC4-5D6E-409C-BE32-E72D297353CC}">
              <c16:uniqueId val="{00000001-ADC1-48A7-B719-A4D5B3C5FB1A}"/>
            </c:ext>
          </c:extLst>
        </c:ser>
        <c:dLbls>
          <c:showLegendKey val="0"/>
          <c:showVal val="0"/>
          <c:showCatName val="0"/>
          <c:showSerName val="0"/>
          <c:showPercent val="0"/>
          <c:showBubbleSize val="0"/>
        </c:dLbls>
        <c:gapWidth val="150"/>
        <c:axId val="1799910847"/>
        <c:axId val="1"/>
      </c:barChart>
      <c:catAx>
        <c:axId val="17999108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08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#5</a:t>
            </a:r>
          </a:p>
        </c:rich>
      </c:tx>
      <c:layout>
        <c:manualLayout>
          <c:xMode val="edge"/>
          <c:yMode val="edge"/>
          <c:x val="0.31287544367834852"/>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#5'!$A$15,'MGT #5'!$A$17)</c:f>
              <c:strCache>
                <c:ptCount val="2"/>
                <c:pt idx="0">
                  <c:v>2020 W</c:v>
                </c:pt>
                <c:pt idx="1">
                  <c:v>2021 W</c:v>
                </c:pt>
              </c:strCache>
            </c:strRef>
          </c:cat>
          <c:val>
            <c:numRef>
              <c:f>('MGT #5'!$B$15,'MGT #5'!$B$17)</c:f>
              <c:numCache>
                <c:formatCode>0.00%</c:formatCode>
                <c:ptCount val="2"/>
                <c:pt idx="0">
                  <c:v>0.79679999999999995</c:v>
                </c:pt>
                <c:pt idx="1">
                  <c:v>0.7722</c:v>
                </c:pt>
              </c:numCache>
            </c:numRef>
          </c:val>
          <c:extLst>
            <c:ext xmlns:c16="http://schemas.microsoft.com/office/drawing/2014/chart" uri="{C3380CC4-5D6E-409C-BE32-E72D297353CC}">
              <c16:uniqueId val="{00000001-C6BB-4942-A77B-9534F80F0445}"/>
            </c:ext>
          </c:extLst>
        </c:ser>
        <c:dLbls>
          <c:showLegendKey val="0"/>
          <c:showVal val="0"/>
          <c:showCatName val="0"/>
          <c:showSerName val="0"/>
          <c:showPercent val="0"/>
          <c:showBubbleSize val="0"/>
        </c:dLbls>
        <c:gapWidth val="150"/>
        <c:axId val="1799903167"/>
        <c:axId val="1"/>
      </c:barChart>
      <c:catAx>
        <c:axId val="17999031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031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352069242"/>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c:f>
              <c:strCache>
                <c:ptCount val="2"/>
                <c:pt idx="0">
                  <c:v>2019 F</c:v>
                </c:pt>
                <c:pt idx="1">
                  <c:v>2020 F</c:v>
                </c:pt>
              </c:strCache>
            </c:strRef>
          </c:cat>
          <c:val>
            <c:numRef>
              <c:f>('TOUR #2 - #4'!$B$16,'TOUR #2 - #4'!$B$18)</c:f>
              <c:numCache>
                <c:formatCode>0.00%</c:formatCode>
                <c:ptCount val="2"/>
                <c:pt idx="0">
                  <c:v>0.78</c:v>
                </c:pt>
                <c:pt idx="1">
                  <c:v>0.79369999999999996</c:v>
                </c:pt>
              </c:numCache>
            </c:numRef>
          </c:val>
          <c:extLst>
            <c:ext xmlns:c16="http://schemas.microsoft.com/office/drawing/2014/chart" uri="{C3380CC4-5D6E-409C-BE32-E72D297353CC}">
              <c16:uniqueId val="{00000001-0616-4CBE-8BB2-889A1B1E4683}"/>
            </c:ext>
          </c:extLst>
        </c:ser>
        <c:dLbls>
          <c:showLegendKey val="0"/>
          <c:showVal val="0"/>
          <c:showCatName val="0"/>
          <c:showSerName val="0"/>
          <c:showPercent val="0"/>
          <c:showBubbleSize val="0"/>
        </c:dLbls>
        <c:gapWidth val="150"/>
        <c:axId val="1799920447"/>
        <c:axId val="1"/>
      </c:barChart>
      <c:catAx>
        <c:axId val="17999204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04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40892250854"/>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c:f>
              <c:strCache>
                <c:ptCount val="2"/>
                <c:pt idx="0">
                  <c:v>2019 F</c:v>
                </c:pt>
                <c:pt idx="1">
                  <c:v>2020 F</c:v>
                </c:pt>
              </c:strCache>
            </c:strRef>
          </c:cat>
          <c:val>
            <c:numRef>
              <c:f>('TOUR #2 - #4'!$B$16,'TOUR #2 - #4'!$B$18)</c:f>
              <c:numCache>
                <c:formatCode>0.00%</c:formatCode>
                <c:ptCount val="2"/>
                <c:pt idx="0">
                  <c:v>0.78</c:v>
                </c:pt>
                <c:pt idx="1">
                  <c:v>0.79369999999999996</c:v>
                </c:pt>
              </c:numCache>
            </c:numRef>
          </c:val>
          <c:extLst>
            <c:ext xmlns:c16="http://schemas.microsoft.com/office/drawing/2014/chart" uri="{C3380CC4-5D6E-409C-BE32-E72D297353CC}">
              <c16:uniqueId val="{00000001-3F93-406A-9670-F4BEB5E9DC1A}"/>
            </c:ext>
          </c:extLst>
        </c:ser>
        <c:dLbls>
          <c:showLegendKey val="0"/>
          <c:showVal val="0"/>
          <c:showCatName val="0"/>
          <c:showSerName val="0"/>
          <c:showPercent val="0"/>
          <c:showBubbleSize val="0"/>
        </c:dLbls>
        <c:gapWidth val="150"/>
        <c:axId val="1799921407"/>
        <c:axId val="1"/>
      </c:barChart>
      <c:catAx>
        <c:axId val="17999214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14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41626466653"/>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#5'!$A$17</c:f>
              <c:strCache>
                <c:ptCount val="1"/>
                <c:pt idx="0">
                  <c:v>2021 W</c:v>
                </c:pt>
              </c:strCache>
            </c:strRef>
          </c:cat>
          <c:val>
            <c:numRef>
              <c:f>'TOUR #5'!$B$17</c:f>
              <c:numCache>
                <c:formatCode>0.00%</c:formatCode>
                <c:ptCount val="1"/>
                <c:pt idx="0">
                  <c:v>0.81</c:v>
                </c:pt>
              </c:numCache>
            </c:numRef>
          </c:val>
          <c:extLst>
            <c:ext xmlns:c16="http://schemas.microsoft.com/office/drawing/2014/chart" uri="{C3380CC4-5D6E-409C-BE32-E72D297353CC}">
              <c16:uniqueId val="{00000001-C65E-4AAC-A757-FB42F65217AA}"/>
            </c:ext>
          </c:extLst>
        </c:ser>
        <c:dLbls>
          <c:showLegendKey val="0"/>
          <c:showVal val="0"/>
          <c:showCatName val="0"/>
          <c:showSerName val="0"/>
          <c:showPercent val="0"/>
          <c:showBubbleSize val="0"/>
        </c:dLbls>
        <c:gapWidth val="150"/>
        <c:axId val="1799920927"/>
        <c:axId val="1"/>
      </c:barChart>
      <c:catAx>
        <c:axId val="179992092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092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54964720321"/>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#4'!$A$14,'ACCT #4'!$A$16:$A$17)</c:f>
              <c:strCache>
                <c:ptCount val="3"/>
                <c:pt idx="0">
                  <c:v>2019 F</c:v>
                </c:pt>
                <c:pt idx="1">
                  <c:v>2020 F</c:v>
                </c:pt>
                <c:pt idx="2">
                  <c:v>2021 W</c:v>
                </c:pt>
              </c:strCache>
            </c:strRef>
          </c:cat>
          <c:val>
            <c:numRef>
              <c:f>('ACCT #4'!$B$14,'ACCT #4'!$B$16:$B$17)</c:f>
              <c:numCache>
                <c:formatCode>0.00%</c:formatCode>
                <c:ptCount val="3"/>
                <c:pt idx="0">
                  <c:v>0.73799999999999999</c:v>
                </c:pt>
                <c:pt idx="1">
                  <c:v>0.85699999999999998</c:v>
                </c:pt>
                <c:pt idx="2">
                  <c:v>0.79</c:v>
                </c:pt>
              </c:numCache>
            </c:numRef>
          </c:val>
          <c:extLst>
            <c:ext xmlns:c16="http://schemas.microsoft.com/office/drawing/2014/chart" uri="{C3380CC4-5D6E-409C-BE32-E72D297353CC}">
              <c16:uniqueId val="{00000001-EF59-499B-BC33-D86BB5BE1B4B}"/>
            </c:ext>
          </c:extLst>
        </c:ser>
        <c:dLbls>
          <c:showLegendKey val="0"/>
          <c:showVal val="0"/>
          <c:showCatName val="0"/>
          <c:showSerName val="0"/>
          <c:showPercent val="0"/>
          <c:showBubbleSize val="0"/>
        </c:dLbls>
        <c:gapWidth val="150"/>
        <c:axId val="1764956287"/>
        <c:axId val="1"/>
      </c:barChart>
      <c:catAx>
        <c:axId val="176495628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5628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34512731363"/>
          <c:y val="3.79393849353736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#1 '!$A$14:$A$17</c:f>
              <c:strCache>
                <c:ptCount val="4"/>
                <c:pt idx="0">
                  <c:v>2019 F</c:v>
                </c:pt>
                <c:pt idx="1">
                  <c:v>2020 W</c:v>
                </c:pt>
                <c:pt idx="2">
                  <c:v>2020 F</c:v>
                </c:pt>
                <c:pt idx="3">
                  <c:v>2021 W</c:v>
                </c:pt>
              </c:strCache>
            </c:strRef>
          </c:cat>
          <c:val>
            <c:numRef>
              <c:f>'MKT #1 '!$B$14:$B$17</c:f>
              <c:numCache>
                <c:formatCode>0.00%</c:formatCode>
                <c:ptCount val="4"/>
                <c:pt idx="0">
                  <c:v>0.63500000000000001</c:v>
                </c:pt>
                <c:pt idx="1">
                  <c:v>0.69320000000000004</c:v>
                </c:pt>
                <c:pt idx="2">
                  <c:v>0.75180000000000002</c:v>
                </c:pt>
                <c:pt idx="3">
                  <c:v>0.78110000000000002</c:v>
                </c:pt>
              </c:numCache>
            </c:numRef>
          </c:val>
          <c:extLst>
            <c:ext xmlns:c16="http://schemas.microsoft.com/office/drawing/2014/chart" uri="{C3380CC4-5D6E-409C-BE32-E72D297353CC}">
              <c16:uniqueId val="{00000001-9DCA-43BD-8C0E-9D5FB927BEBB}"/>
            </c:ext>
          </c:extLst>
        </c:ser>
        <c:dLbls>
          <c:showLegendKey val="0"/>
          <c:showVal val="0"/>
          <c:showCatName val="0"/>
          <c:showSerName val="0"/>
          <c:showPercent val="0"/>
          <c:showBubbleSize val="0"/>
        </c:dLbls>
        <c:gapWidth val="150"/>
        <c:axId val="1799924287"/>
        <c:axId val="1"/>
      </c:barChart>
      <c:catAx>
        <c:axId val="179992428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428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55765712055"/>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#2'!$A$14:$A$17</c:f>
              <c:strCache>
                <c:ptCount val="4"/>
                <c:pt idx="0">
                  <c:v>2019 F</c:v>
                </c:pt>
                <c:pt idx="1">
                  <c:v>2020 W</c:v>
                </c:pt>
                <c:pt idx="2">
                  <c:v>2020 F</c:v>
                </c:pt>
                <c:pt idx="3">
                  <c:v>2021 W</c:v>
                </c:pt>
              </c:strCache>
            </c:strRef>
          </c:cat>
          <c:val>
            <c:numRef>
              <c:f>'MKT #2'!$B$14:$B$17</c:f>
              <c:numCache>
                <c:formatCode>0.00%</c:formatCode>
                <c:ptCount val="4"/>
                <c:pt idx="0">
                  <c:v>0.7</c:v>
                </c:pt>
                <c:pt idx="1">
                  <c:v>0.73080000000000001</c:v>
                </c:pt>
                <c:pt idx="2">
                  <c:v>0.76590000000000003</c:v>
                </c:pt>
                <c:pt idx="3">
                  <c:v>0.74170000000000003</c:v>
                </c:pt>
              </c:numCache>
            </c:numRef>
          </c:val>
          <c:extLst>
            <c:ext xmlns:c16="http://schemas.microsoft.com/office/drawing/2014/chart" uri="{C3380CC4-5D6E-409C-BE32-E72D297353CC}">
              <c16:uniqueId val="{00000001-ED7A-4B57-A59D-0310F667A324}"/>
            </c:ext>
          </c:extLst>
        </c:ser>
        <c:dLbls>
          <c:showLegendKey val="0"/>
          <c:showVal val="0"/>
          <c:showCatName val="0"/>
          <c:showSerName val="0"/>
          <c:showPercent val="0"/>
          <c:showBubbleSize val="0"/>
        </c:dLbls>
        <c:gapWidth val="150"/>
        <c:axId val="1799908927"/>
        <c:axId val="1"/>
      </c:barChart>
      <c:catAx>
        <c:axId val="179990892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0892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352069242"/>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#3 '!$A$15:$A$16</c:f>
              <c:strCache>
                <c:ptCount val="2"/>
                <c:pt idx="0">
                  <c:v>2020 W</c:v>
                </c:pt>
                <c:pt idx="1">
                  <c:v>2020 F</c:v>
                </c:pt>
              </c:strCache>
            </c:strRef>
          </c:cat>
          <c:val>
            <c:numRef>
              <c:f>'MKT #3 '!$B$15:$B$16</c:f>
              <c:numCache>
                <c:formatCode>0.00%</c:formatCode>
                <c:ptCount val="2"/>
                <c:pt idx="0">
                  <c:v>0.72270000000000001</c:v>
                </c:pt>
                <c:pt idx="1">
                  <c:v>0.72799999999999998</c:v>
                </c:pt>
              </c:numCache>
            </c:numRef>
          </c:val>
          <c:extLst>
            <c:ext xmlns:c16="http://schemas.microsoft.com/office/drawing/2014/chart" uri="{C3380CC4-5D6E-409C-BE32-E72D297353CC}">
              <c16:uniqueId val="{00000001-BAC2-4F09-811F-299FA1EE785D}"/>
            </c:ext>
          </c:extLst>
        </c:ser>
        <c:dLbls>
          <c:showLegendKey val="0"/>
          <c:showVal val="0"/>
          <c:showCatName val="0"/>
          <c:showSerName val="0"/>
          <c:showPercent val="0"/>
          <c:showBubbleSize val="0"/>
        </c:dLbls>
        <c:gapWidth val="150"/>
        <c:axId val="1799925247"/>
        <c:axId val="1"/>
      </c:barChart>
      <c:catAx>
        <c:axId val="17999252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52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40892250854"/>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#4'!$A$15:$A$17</c:f>
              <c:strCache>
                <c:ptCount val="3"/>
                <c:pt idx="0">
                  <c:v>2020 W</c:v>
                </c:pt>
                <c:pt idx="1">
                  <c:v>2020 F</c:v>
                </c:pt>
                <c:pt idx="2">
                  <c:v>2021 W</c:v>
                </c:pt>
              </c:strCache>
            </c:strRef>
          </c:cat>
          <c:val>
            <c:numRef>
              <c:f>'MKT #4'!$B$15:$B$17</c:f>
              <c:numCache>
                <c:formatCode>0.00%</c:formatCode>
                <c:ptCount val="3"/>
                <c:pt idx="0">
                  <c:v>0.70730000000000004</c:v>
                </c:pt>
                <c:pt idx="1">
                  <c:v>0.79</c:v>
                </c:pt>
                <c:pt idx="2">
                  <c:v>0.75760000000000005</c:v>
                </c:pt>
              </c:numCache>
            </c:numRef>
          </c:val>
          <c:extLst>
            <c:ext xmlns:c16="http://schemas.microsoft.com/office/drawing/2014/chart" uri="{C3380CC4-5D6E-409C-BE32-E72D297353CC}">
              <c16:uniqueId val="{00000001-2AA8-4780-A650-168212D03047}"/>
            </c:ext>
          </c:extLst>
        </c:ser>
        <c:dLbls>
          <c:showLegendKey val="0"/>
          <c:showVal val="0"/>
          <c:showCatName val="0"/>
          <c:showSerName val="0"/>
          <c:showPercent val="0"/>
          <c:showBubbleSize val="0"/>
        </c:dLbls>
        <c:gapWidth val="150"/>
        <c:axId val="1799924767"/>
        <c:axId val="1"/>
      </c:barChart>
      <c:catAx>
        <c:axId val="17999247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47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40892250854"/>
          <c:y val="3.79393849353736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#5'!$A$14:$A$17</c:f>
              <c:strCache>
                <c:ptCount val="4"/>
                <c:pt idx="0">
                  <c:v>2019 F</c:v>
                </c:pt>
                <c:pt idx="1">
                  <c:v>2020 W</c:v>
                </c:pt>
                <c:pt idx="2">
                  <c:v>2020 F</c:v>
                </c:pt>
                <c:pt idx="3">
                  <c:v>2021 W</c:v>
                </c:pt>
              </c:strCache>
            </c:strRef>
          </c:cat>
          <c:val>
            <c:numRef>
              <c:f>'MKT #5'!$B$14:$B$17</c:f>
              <c:numCache>
                <c:formatCode>0.00%</c:formatCode>
                <c:ptCount val="4"/>
                <c:pt idx="0">
                  <c:v>0.78</c:v>
                </c:pt>
                <c:pt idx="1">
                  <c:v>0.78</c:v>
                </c:pt>
                <c:pt idx="2">
                  <c:v>0.79400000000000004</c:v>
                </c:pt>
                <c:pt idx="3">
                  <c:v>0.79</c:v>
                </c:pt>
              </c:numCache>
            </c:numRef>
          </c:val>
          <c:extLst>
            <c:ext xmlns:c16="http://schemas.microsoft.com/office/drawing/2014/chart" uri="{C3380CC4-5D6E-409C-BE32-E72D297353CC}">
              <c16:uniqueId val="{00000001-593B-4465-8FE0-F8A54C8AC31A}"/>
            </c:ext>
          </c:extLst>
        </c:ser>
        <c:dLbls>
          <c:showLegendKey val="0"/>
          <c:showVal val="0"/>
          <c:showCatName val="0"/>
          <c:showSerName val="0"/>
          <c:showPercent val="0"/>
          <c:showBubbleSize val="0"/>
        </c:dLbls>
        <c:gapWidth val="150"/>
        <c:axId val="1799917087"/>
        <c:axId val="1"/>
      </c:barChart>
      <c:catAx>
        <c:axId val="179991708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708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45863049837"/>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#6'!$A$15,'MKT #6'!$A$17)</c:f>
              <c:strCache>
                <c:ptCount val="2"/>
                <c:pt idx="0">
                  <c:v>2020 W</c:v>
                </c:pt>
                <c:pt idx="1">
                  <c:v>2021 W</c:v>
                </c:pt>
              </c:strCache>
            </c:strRef>
          </c:cat>
          <c:val>
            <c:numRef>
              <c:f>('MKT #6'!$B$15,'MKT #6'!$B$17)</c:f>
              <c:numCache>
                <c:formatCode>0.00%</c:formatCode>
                <c:ptCount val="2"/>
                <c:pt idx="0">
                  <c:v>0.81950000000000001</c:v>
                </c:pt>
                <c:pt idx="1">
                  <c:v>0.66500000000000004</c:v>
                </c:pt>
              </c:numCache>
            </c:numRef>
          </c:val>
          <c:extLst>
            <c:ext xmlns:c16="http://schemas.microsoft.com/office/drawing/2014/chart" uri="{C3380CC4-5D6E-409C-BE32-E72D297353CC}">
              <c16:uniqueId val="{00000001-6047-4330-986D-B109C806A279}"/>
            </c:ext>
          </c:extLst>
        </c:ser>
        <c:dLbls>
          <c:showLegendKey val="0"/>
          <c:showVal val="0"/>
          <c:showCatName val="0"/>
          <c:showSerName val="0"/>
          <c:showPercent val="0"/>
          <c:showBubbleSize val="0"/>
        </c:dLbls>
        <c:gapWidth val="150"/>
        <c:axId val="1799927647"/>
        <c:axId val="1"/>
      </c:barChart>
      <c:catAx>
        <c:axId val="17999276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76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40892250854"/>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#7'!$A$14,'MKT #7'!$A$16)</c:f>
              <c:strCache>
                <c:ptCount val="2"/>
                <c:pt idx="0">
                  <c:v>2019 F</c:v>
                </c:pt>
                <c:pt idx="1">
                  <c:v>2020 F</c:v>
                </c:pt>
              </c:strCache>
            </c:strRef>
          </c:cat>
          <c:val>
            <c:numRef>
              <c:f>('MKT #7'!$B$14,'MKT #7'!$B$16)</c:f>
              <c:numCache>
                <c:formatCode>0.00%</c:formatCode>
                <c:ptCount val="2"/>
                <c:pt idx="0">
                  <c:v>0.83299999999999996</c:v>
                </c:pt>
                <c:pt idx="1">
                  <c:v>0.81910000000000005</c:v>
                </c:pt>
              </c:numCache>
            </c:numRef>
          </c:val>
          <c:extLst>
            <c:ext xmlns:c16="http://schemas.microsoft.com/office/drawing/2014/chart" uri="{C3380CC4-5D6E-409C-BE32-E72D297353CC}">
              <c16:uniqueId val="{00000001-EE73-4A5F-9175-E61B50CBEEDB}"/>
            </c:ext>
          </c:extLst>
        </c:ser>
        <c:dLbls>
          <c:showLegendKey val="0"/>
          <c:showVal val="0"/>
          <c:showCatName val="0"/>
          <c:showSerName val="0"/>
          <c:showPercent val="0"/>
          <c:showBubbleSize val="0"/>
        </c:dLbls>
        <c:gapWidth val="150"/>
        <c:axId val="1799907007"/>
        <c:axId val="1"/>
      </c:barChart>
      <c:catAx>
        <c:axId val="17999070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070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45452167315"/>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#1'!$A$14:$A$17</c:f>
              <c:strCache>
                <c:ptCount val="4"/>
                <c:pt idx="0">
                  <c:v>2019 F</c:v>
                </c:pt>
                <c:pt idx="1">
                  <c:v>2020 W</c:v>
                </c:pt>
                <c:pt idx="2">
                  <c:v>2020 F</c:v>
                </c:pt>
                <c:pt idx="3">
                  <c:v>2021 W</c:v>
                </c:pt>
              </c:strCache>
            </c:strRef>
          </c:cat>
          <c:val>
            <c:numRef>
              <c:f>'ACCT #1'!$B$14:$B$17</c:f>
              <c:numCache>
                <c:formatCode>0.00%</c:formatCode>
                <c:ptCount val="4"/>
                <c:pt idx="0">
                  <c:v>0.67020000000000002</c:v>
                </c:pt>
                <c:pt idx="1">
                  <c:v>0.7</c:v>
                </c:pt>
                <c:pt idx="2">
                  <c:v>0.55000000000000004</c:v>
                </c:pt>
                <c:pt idx="3">
                  <c:v>0.75</c:v>
                </c:pt>
              </c:numCache>
            </c:numRef>
          </c:val>
          <c:extLst>
            <c:ext xmlns:c16="http://schemas.microsoft.com/office/drawing/2014/chart" uri="{C3380CC4-5D6E-409C-BE32-E72D297353CC}">
              <c16:uniqueId val="{00000001-015D-4C0B-BED1-3AD25F2A5041}"/>
            </c:ext>
          </c:extLst>
        </c:ser>
        <c:dLbls>
          <c:showLegendKey val="0"/>
          <c:showVal val="0"/>
          <c:showCatName val="0"/>
          <c:showSerName val="0"/>
          <c:showPercent val="0"/>
          <c:showBubbleSize val="0"/>
        </c:dLbls>
        <c:gapWidth val="150"/>
        <c:axId val="326212159"/>
        <c:axId val="1"/>
      </c:barChart>
      <c:catAx>
        <c:axId val="32621215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2621215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448627847"/>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#2'!$A$14:$A$17</c:f>
              <c:strCache>
                <c:ptCount val="4"/>
                <c:pt idx="0">
                  <c:v>2019 F</c:v>
                </c:pt>
                <c:pt idx="1">
                  <c:v>2020 W</c:v>
                </c:pt>
                <c:pt idx="2">
                  <c:v>2020 F</c:v>
                </c:pt>
                <c:pt idx="3">
                  <c:v>2021 W</c:v>
                </c:pt>
              </c:strCache>
            </c:strRef>
          </c:cat>
          <c:val>
            <c:numRef>
              <c:f>'ACCT #2'!$B$14:$B$17</c:f>
              <c:numCache>
                <c:formatCode>0.00%</c:formatCode>
                <c:ptCount val="4"/>
                <c:pt idx="0">
                  <c:v>0.70799999999999996</c:v>
                </c:pt>
                <c:pt idx="1">
                  <c:v>0.60719999999999996</c:v>
                </c:pt>
                <c:pt idx="2">
                  <c:v>0.59</c:v>
                </c:pt>
                <c:pt idx="3">
                  <c:v>0.64</c:v>
                </c:pt>
              </c:numCache>
            </c:numRef>
          </c:val>
          <c:extLst>
            <c:ext xmlns:c16="http://schemas.microsoft.com/office/drawing/2014/chart" uri="{C3380CC4-5D6E-409C-BE32-E72D297353CC}">
              <c16:uniqueId val="{00000001-CE7C-4ABC-8456-587805D60E78}"/>
            </c:ext>
          </c:extLst>
        </c:ser>
        <c:dLbls>
          <c:showLegendKey val="0"/>
          <c:showVal val="0"/>
          <c:showCatName val="0"/>
          <c:showSerName val="0"/>
          <c:showPercent val="0"/>
          <c:showBubbleSize val="0"/>
        </c:dLbls>
        <c:gapWidth val="150"/>
        <c:axId val="332202639"/>
        <c:axId val="1"/>
      </c:barChart>
      <c:catAx>
        <c:axId val="33220263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20263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448627847"/>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#3'!$A$14</c:f>
              <c:strCache>
                <c:ptCount val="1"/>
                <c:pt idx="0">
                  <c:v>2019 F</c:v>
                </c:pt>
              </c:strCache>
            </c:strRef>
          </c:cat>
          <c:val>
            <c:numRef>
              <c:f>'ACCT #3'!$B$14</c:f>
              <c:numCache>
                <c:formatCode>0.00%</c:formatCode>
                <c:ptCount val="1"/>
                <c:pt idx="0">
                  <c:v>0.78</c:v>
                </c:pt>
              </c:numCache>
            </c:numRef>
          </c:val>
          <c:extLst>
            <c:ext xmlns:c16="http://schemas.microsoft.com/office/drawing/2014/chart" uri="{C3380CC4-5D6E-409C-BE32-E72D297353CC}">
              <c16:uniqueId val="{00000001-0245-4850-BC7A-A9D019D56CEC}"/>
            </c:ext>
          </c:extLst>
        </c:ser>
        <c:dLbls>
          <c:showLegendKey val="0"/>
          <c:showVal val="0"/>
          <c:showCatName val="0"/>
          <c:showSerName val="0"/>
          <c:showPercent val="0"/>
          <c:showBubbleSize val="0"/>
        </c:dLbls>
        <c:gapWidth val="150"/>
        <c:axId val="332189199"/>
        <c:axId val="1"/>
      </c:barChart>
      <c:catAx>
        <c:axId val="33218919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8919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08531032587"/>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#5'!$A$15,'ACCT #5'!$A$17)</c:f>
              <c:strCache>
                <c:ptCount val="2"/>
                <c:pt idx="0">
                  <c:v>2020 W</c:v>
                </c:pt>
                <c:pt idx="1">
                  <c:v>2021 W</c:v>
                </c:pt>
              </c:strCache>
            </c:strRef>
          </c:cat>
          <c:val>
            <c:numRef>
              <c:f>('ACCT #5'!$B$15,'ACCT #5'!$B$17)</c:f>
              <c:numCache>
                <c:formatCode>0.00%</c:formatCode>
                <c:ptCount val="2"/>
                <c:pt idx="0">
                  <c:v>0.74</c:v>
                </c:pt>
                <c:pt idx="1">
                  <c:v>0.76</c:v>
                </c:pt>
              </c:numCache>
            </c:numRef>
          </c:val>
          <c:extLst>
            <c:ext xmlns:c16="http://schemas.microsoft.com/office/drawing/2014/chart" uri="{C3380CC4-5D6E-409C-BE32-E72D297353CC}">
              <c16:uniqueId val="{00000001-016E-4559-AA91-72167CD7CBCC}"/>
            </c:ext>
          </c:extLst>
        </c:ser>
        <c:dLbls>
          <c:showLegendKey val="0"/>
          <c:showVal val="0"/>
          <c:showCatName val="0"/>
          <c:showSerName val="0"/>
          <c:showPercent val="0"/>
          <c:showBubbleSize val="0"/>
        </c:dLbls>
        <c:gapWidth val="150"/>
        <c:axId val="1764957247"/>
        <c:axId val="1"/>
      </c:barChart>
      <c:catAx>
        <c:axId val="17649572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572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448627847"/>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#4'!$A$14,'ACCT #4'!$A$16:$A$17)</c:f>
              <c:strCache>
                <c:ptCount val="3"/>
                <c:pt idx="0">
                  <c:v>2019 F</c:v>
                </c:pt>
                <c:pt idx="1">
                  <c:v>2020 F</c:v>
                </c:pt>
                <c:pt idx="2">
                  <c:v>2021 W</c:v>
                </c:pt>
              </c:strCache>
            </c:strRef>
          </c:cat>
          <c:val>
            <c:numRef>
              <c:f>('ACCT #4'!$B$14,'ACCT #4'!$B$16:$B$17)</c:f>
              <c:numCache>
                <c:formatCode>0.00%</c:formatCode>
                <c:ptCount val="3"/>
                <c:pt idx="0">
                  <c:v>0.73799999999999999</c:v>
                </c:pt>
                <c:pt idx="1">
                  <c:v>0.85699999999999998</c:v>
                </c:pt>
                <c:pt idx="2">
                  <c:v>0.79</c:v>
                </c:pt>
              </c:numCache>
            </c:numRef>
          </c:val>
          <c:extLst>
            <c:ext xmlns:c16="http://schemas.microsoft.com/office/drawing/2014/chart" uri="{C3380CC4-5D6E-409C-BE32-E72D297353CC}">
              <c16:uniqueId val="{00000001-9690-4497-9A75-98A2D8A5524F}"/>
            </c:ext>
          </c:extLst>
        </c:ser>
        <c:dLbls>
          <c:showLegendKey val="0"/>
          <c:showVal val="0"/>
          <c:showCatName val="0"/>
          <c:showSerName val="0"/>
          <c:showPercent val="0"/>
          <c:showBubbleSize val="0"/>
        </c:dLbls>
        <c:gapWidth val="150"/>
        <c:axId val="332189679"/>
        <c:axId val="1"/>
      </c:barChart>
      <c:catAx>
        <c:axId val="33218967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8967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17569835832"/>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#5'!$A$15,'ACCT #5'!$A$17)</c:f>
              <c:strCache>
                <c:ptCount val="2"/>
                <c:pt idx="0">
                  <c:v>2020 W</c:v>
                </c:pt>
                <c:pt idx="1">
                  <c:v>2021 W</c:v>
                </c:pt>
              </c:strCache>
            </c:strRef>
          </c:cat>
          <c:val>
            <c:numRef>
              <c:f>('ACCT #5'!$B$15,'ACCT #5'!$B$17)</c:f>
              <c:numCache>
                <c:formatCode>0.00%</c:formatCode>
                <c:ptCount val="2"/>
                <c:pt idx="0">
                  <c:v>0.74</c:v>
                </c:pt>
                <c:pt idx="1">
                  <c:v>0.76</c:v>
                </c:pt>
              </c:numCache>
            </c:numRef>
          </c:val>
          <c:extLst>
            <c:ext xmlns:c16="http://schemas.microsoft.com/office/drawing/2014/chart" uri="{C3380CC4-5D6E-409C-BE32-E72D297353CC}">
              <c16:uniqueId val="{00000001-BB81-4A17-BDFD-CB990A6276F0}"/>
            </c:ext>
          </c:extLst>
        </c:ser>
        <c:dLbls>
          <c:showLegendKey val="0"/>
          <c:showVal val="0"/>
          <c:showCatName val="0"/>
          <c:showSerName val="0"/>
          <c:showPercent val="0"/>
          <c:showBubbleSize val="0"/>
        </c:dLbls>
        <c:gapWidth val="150"/>
        <c:axId val="332194959"/>
        <c:axId val="1"/>
      </c:barChart>
      <c:catAx>
        <c:axId val="33219495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9495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448627847"/>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#1'!$A$14:$A$17</c:f>
              <c:strCache>
                <c:ptCount val="4"/>
                <c:pt idx="0">
                  <c:v>2019 F</c:v>
                </c:pt>
                <c:pt idx="1">
                  <c:v>2020 W</c:v>
                </c:pt>
                <c:pt idx="2">
                  <c:v>2020 F</c:v>
                </c:pt>
                <c:pt idx="3">
                  <c:v>2021 W</c:v>
                </c:pt>
              </c:strCache>
            </c:strRef>
          </c:cat>
          <c:val>
            <c:numRef>
              <c:f>'ACCT #1'!$B$14:$B$17</c:f>
              <c:numCache>
                <c:formatCode>0.00%</c:formatCode>
                <c:ptCount val="4"/>
                <c:pt idx="0">
                  <c:v>0.67020000000000002</c:v>
                </c:pt>
                <c:pt idx="1">
                  <c:v>0.7</c:v>
                </c:pt>
                <c:pt idx="2">
                  <c:v>0.55000000000000004</c:v>
                </c:pt>
                <c:pt idx="3">
                  <c:v>0.75</c:v>
                </c:pt>
              </c:numCache>
            </c:numRef>
          </c:val>
          <c:extLst>
            <c:ext xmlns:c16="http://schemas.microsoft.com/office/drawing/2014/chart" uri="{C3380CC4-5D6E-409C-BE32-E72D297353CC}">
              <c16:uniqueId val="{00000001-AC48-45A1-8C60-5740B0E4F880}"/>
            </c:ext>
          </c:extLst>
        </c:ser>
        <c:dLbls>
          <c:showLegendKey val="0"/>
          <c:showVal val="0"/>
          <c:showCatName val="0"/>
          <c:showSerName val="0"/>
          <c:showPercent val="0"/>
          <c:showBubbleSize val="0"/>
        </c:dLbls>
        <c:gapWidth val="150"/>
        <c:axId val="332199759"/>
        <c:axId val="1"/>
      </c:barChart>
      <c:catAx>
        <c:axId val="33219975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9975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931306366"/>
          <c:y val="4.268164346755234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#1'!$A$15,'FIN #1'!$A$17)</c:f>
              <c:strCache>
                <c:ptCount val="2"/>
                <c:pt idx="0">
                  <c:v>2020 W</c:v>
                </c:pt>
                <c:pt idx="1">
                  <c:v>2021 W</c:v>
                </c:pt>
              </c:strCache>
            </c:strRef>
          </c:cat>
          <c:val>
            <c:numRef>
              <c:f>('FIN #1'!$B$15,'FIN #1'!$B$17)</c:f>
              <c:numCache>
                <c:formatCode>0.00%</c:formatCode>
                <c:ptCount val="2"/>
                <c:pt idx="0">
                  <c:v>0.51</c:v>
                </c:pt>
                <c:pt idx="1">
                  <c:v>0.67400000000000004</c:v>
                </c:pt>
              </c:numCache>
            </c:numRef>
          </c:val>
          <c:extLst>
            <c:ext xmlns:c16="http://schemas.microsoft.com/office/drawing/2014/chart" uri="{C3380CC4-5D6E-409C-BE32-E72D297353CC}">
              <c16:uniqueId val="{00000001-4577-4D6F-8F3F-3AAE170E7A81}"/>
            </c:ext>
          </c:extLst>
        </c:ser>
        <c:dLbls>
          <c:showLegendKey val="0"/>
          <c:showVal val="0"/>
          <c:showCatName val="0"/>
          <c:showSerName val="0"/>
          <c:showPercent val="0"/>
          <c:showBubbleSize val="0"/>
        </c:dLbls>
        <c:gapWidth val="150"/>
        <c:axId val="332197839"/>
        <c:axId val="1"/>
      </c:barChart>
      <c:catAx>
        <c:axId val="33219783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9783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647682835"/>
          <c:y val="4.268164346755234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#2'!$A$14,'FIN #2'!$A$16)</c:f>
              <c:strCache>
                <c:ptCount val="2"/>
                <c:pt idx="0">
                  <c:v>2019 F</c:v>
                </c:pt>
                <c:pt idx="1">
                  <c:v>2020 F</c:v>
                </c:pt>
              </c:strCache>
            </c:strRef>
          </c:cat>
          <c:val>
            <c:numRef>
              <c:f>('FIN #2'!$B$14,'FIN #2'!$B$16)</c:f>
              <c:numCache>
                <c:formatCode>0.00%</c:formatCode>
                <c:ptCount val="2"/>
                <c:pt idx="0">
                  <c:v>0.82</c:v>
                </c:pt>
                <c:pt idx="1">
                  <c:v>0.84199999999999997</c:v>
                </c:pt>
              </c:numCache>
            </c:numRef>
          </c:val>
          <c:extLst>
            <c:ext xmlns:c16="http://schemas.microsoft.com/office/drawing/2014/chart" uri="{C3380CC4-5D6E-409C-BE32-E72D297353CC}">
              <c16:uniqueId val="{00000001-2113-4145-AA3F-1A2FDD51E4D5}"/>
            </c:ext>
          </c:extLst>
        </c:ser>
        <c:dLbls>
          <c:showLegendKey val="0"/>
          <c:showVal val="0"/>
          <c:showCatName val="0"/>
          <c:showSerName val="0"/>
          <c:showPercent val="0"/>
          <c:showBubbleSize val="0"/>
        </c:dLbls>
        <c:gapWidth val="150"/>
        <c:axId val="332193039"/>
        <c:axId val="1"/>
      </c:barChart>
      <c:catAx>
        <c:axId val="33219303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9303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#3'!$A$14,'FIN #3'!$A$16)</c:f>
              <c:strCache>
                <c:ptCount val="2"/>
                <c:pt idx="0">
                  <c:v>2019 F</c:v>
                </c:pt>
                <c:pt idx="1">
                  <c:v>2020 F</c:v>
                </c:pt>
              </c:strCache>
            </c:strRef>
          </c:cat>
          <c:val>
            <c:numRef>
              <c:f>('FIN #3'!$B$14,'FIN #3'!$B$16)</c:f>
              <c:numCache>
                <c:formatCode>0.00%</c:formatCode>
                <c:ptCount val="2"/>
                <c:pt idx="0">
                  <c:v>0.75</c:v>
                </c:pt>
                <c:pt idx="1">
                  <c:v>0.74</c:v>
                </c:pt>
              </c:numCache>
            </c:numRef>
          </c:val>
          <c:extLst>
            <c:ext xmlns:c16="http://schemas.microsoft.com/office/drawing/2014/chart" uri="{C3380CC4-5D6E-409C-BE32-E72D297353CC}">
              <c16:uniqueId val="{00000001-3674-4A0F-9B2C-822565BC6A51}"/>
            </c:ext>
          </c:extLst>
        </c:ser>
        <c:dLbls>
          <c:showLegendKey val="0"/>
          <c:showVal val="0"/>
          <c:showCatName val="0"/>
          <c:showSerName val="0"/>
          <c:showPercent val="0"/>
          <c:showBubbleSize val="0"/>
        </c:dLbls>
        <c:gapWidth val="150"/>
        <c:axId val="332201199"/>
        <c:axId val="1"/>
      </c:barChart>
      <c:catAx>
        <c:axId val="33220119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20119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#1'!$A$15,'HRM #1'!$A$17)</c:f>
              <c:strCache>
                <c:ptCount val="2"/>
                <c:pt idx="0">
                  <c:v>2020 W</c:v>
                </c:pt>
                <c:pt idx="1">
                  <c:v>2021 W</c:v>
                </c:pt>
              </c:strCache>
            </c:strRef>
          </c:cat>
          <c:val>
            <c:numRef>
              <c:f>('HRM #1'!$B$15,'HRM #1'!$B$17)</c:f>
              <c:numCache>
                <c:formatCode>0.00%</c:formatCode>
                <c:ptCount val="2"/>
                <c:pt idx="0">
                  <c:v>0.77</c:v>
                </c:pt>
                <c:pt idx="1">
                  <c:v>0.84</c:v>
                </c:pt>
              </c:numCache>
            </c:numRef>
          </c:val>
          <c:extLst>
            <c:ext xmlns:c16="http://schemas.microsoft.com/office/drawing/2014/chart" uri="{C3380CC4-5D6E-409C-BE32-E72D297353CC}">
              <c16:uniqueId val="{00000001-DA18-4506-AAE6-31A5FDD17D48}"/>
            </c:ext>
          </c:extLst>
        </c:ser>
        <c:dLbls>
          <c:showLegendKey val="0"/>
          <c:showVal val="0"/>
          <c:showCatName val="0"/>
          <c:showSerName val="0"/>
          <c:showPercent val="0"/>
          <c:showBubbleSize val="0"/>
        </c:dLbls>
        <c:gapWidth val="150"/>
        <c:axId val="332191599"/>
        <c:axId val="1"/>
      </c:barChart>
      <c:catAx>
        <c:axId val="33219159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9159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#2'!$A$14,'HRM #2'!$A$16)</c:f>
              <c:strCache>
                <c:ptCount val="2"/>
                <c:pt idx="0">
                  <c:v>2019 F</c:v>
                </c:pt>
                <c:pt idx="1">
                  <c:v>2020 F</c:v>
                </c:pt>
              </c:strCache>
            </c:strRef>
          </c:cat>
          <c:val>
            <c:numRef>
              <c:f>('HRM #2'!$B$14,'HRM #2'!$B$16)</c:f>
              <c:numCache>
                <c:formatCode>0.00%</c:formatCode>
                <c:ptCount val="2"/>
                <c:pt idx="0">
                  <c:v>0.71</c:v>
                </c:pt>
                <c:pt idx="1">
                  <c:v>0.69740000000000002</c:v>
                </c:pt>
              </c:numCache>
            </c:numRef>
          </c:val>
          <c:extLst>
            <c:ext xmlns:c16="http://schemas.microsoft.com/office/drawing/2014/chart" uri="{C3380CC4-5D6E-409C-BE32-E72D297353CC}">
              <c16:uniqueId val="{00000001-6B12-4A32-8AD1-7F319D1EB041}"/>
            </c:ext>
          </c:extLst>
        </c:ser>
        <c:dLbls>
          <c:showLegendKey val="0"/>
          <c:showVal val="0"/>
          <c:showCatName val="0"/>
          <c:showSerName val="0"/>
          <c:showPercent val="0"/>
          <c:showBubbleSize val="0"/>
        </c:dLbls>
        <c:gapWidth val="150"/>
        <c:axId val="332190159"/>
        <c:axId val="1"/>
      </c:barChart>
      <c:catAx>
        <c:axId val="33219015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9015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0.00%</c:formatCode>
                <c:ptCount val="1"/>
                <c:pt idx="0">
                  <c:v>0.86399999999999999</c:v>
                </c:pt>
              </c:numCache>
            </c:numRef>
          </c:val>
          <c:extLst>
            <c:ext xmlns:c16="http://schemas.microsoft.com/office/drawing/2014/chart" uri="{C3380CC4-5D6E-409C-BE32-E72D297353CC}">
              <c16:uniqueId val="{00000001-C604-4302-B42C-041C93F1445E}"/>
            </c:ext>
          </c:extLst>
        </c:ser>
        <c:dLbls>
          <c:showLegendKey val="0"/>
          <c:showVal val="0"/>
          <c:showCatName val="0"/>
          <c:showSerName val="0"/>
          <c:showPercent val="0"/>
          <c:showBubbleSize val="0"/>
        </c:dLbls>
        <c:gapWidth val="150"/>
        <c:axId val="332188239"/>
        <c:axId val="1"/>
      </c:barChart>
      <c:catAx>
        <c:axId val="33218823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3218823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0.00%</c:formatCode>
                <c:ptCount val="1"/>
                <c:pt idx="0">
                  <c:v>0.86399999999999999</c:v>
                </c:pt>
              </c:numCache>
            </c:numRef>
          </c:val>
          <c:extLst>
            <c:ext xmlns:c16="http://schemas.microsoft.com/office/drawing/2014/chart" uri="{C3380CC4-5D6E-409C-BE32-E72D297353CC}">
              <c16:uniqueId val="{00000001-BBDF-4ECC-A9BD-2601FC25522E}"/>
            </c:ext>
          </c:extLst>
        </c:ser>
        <c:dLbls>
          <c:showLegendKey val="0"/>
          <c:showVal val="0"/>
          <c:showCatName val="0"/>
          <c:showSerName val="0"/>
          <c:showPercent val="0"/>
          <c:showBubbleSize val="0"/>
        </c:dLbls>
        <c:gapWidth val="150"/>
        <c:axId val="326397519"/>
        <c:axId val="1"/>
      </c:barChart>
      <c:catAx>
        <c:axId val="32639751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2639751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42903290938"/>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#1'!$A$14:$A$17</c:f>
              <c:strCache>
                <c:ptCount val="4"/>
                <c:pt idx="0">
                  <c:v>2019 F</c:v>
                </c:pt>
                <c:pt idx="1">
                  <c:v>2020 W</c:v>
                </c:pt>
                <c:pt idx="2">
                  <c:v>2020 F</c:v>
                </c:pt>
                <c:pt idx="3">
                  <c:v>2021 W</c:v>
                </c:pt>
              </c:strCache>
            </c:strRef>
          </c:cat>
          <c:val>
            <c:numRef>
              <c:f>'ACCT #1'!$B$14:$B$17</c:f>
              <c:numCache>
                <c:formatCode>0.00%</c:formatCode>
                <c:ptCount val="4"/>
                <c:pt idx="0">
                  <c:v>0.67020000000000002</c:v>
                </c:pt>
                <c:pt idx="1">
                  <c:v>0.7</c:v>
                </c:pt>
                <c:pt idx="2">
                  <c:v>0.55000000000000004</c:v>
                </c:pt>
                <c:pt idx="3">
                  <c:v>0.75</c:v>
                </c:pt>
              </c:numCache>
            </c:numRef>
          </c:val>
          <c:extLst>
            <c:ext xmlns:c16="http://schemas.microsoft.com/office/drawing/2014/chart" uri="{C3380CC4-5D6E-409C-BE32-E72D297353CC}">
              <c16:uniqueId val="{00000001-072A-4D53-96A9-1FEA66BADD0F}"/>
            </c:ext>
          </c:extLst>
        </c:ser>
        <c:dLbls>
          <c:showLegendKey val="0"/>
          <c:showVal val="0"/>
          <c:showCatName val="0"/>
          <c:showSerName val="0"/>
          <c:showPercent val="0"/>
          <c:showBubbleSize val="0"/>
        </c:dLbls>
        <c:gapWidth val="150"/>
        <c:axId val="1764951967"/>
        <c:axId val="1"/>
      </c:barChart>
      <c:catAx>
        <c:axId val="17649519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519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#4'!$A$14,'HRM #4'!$A$16)</c:f>
              <c:strCache>
                <c:ptCount val="2"/>
                <c:pt idx="0">
                  <c:v>2019 F</c:v>
                </c:pt>
                <c:pt idx="1">
                  <c:v>2020 F</c:v>
                </c:pt>
              </c:strCache>
            </c:strRef>
          </c:cat>
          <c:val>
            <c:numRef>
              <c:f>('HRM #4'!$B$14,'HRM #4'!$B$16)</c:f>
              <c:numCache>
                <c:formatCode>0.00%</c:formatCode>
                <c:ptCount val="2"/>
                <c:pt idx="0">
                  <c:v>0.78500000000000003</c:v>
                </c:pt>
                <c:pt idx="1">
                  <c:v>0.76959999999999995</c:v>
                </c:pt>
              </c:numCache>
            </c:numRef>
          </c:val>
          <c:extLst>
            <c:ext xmlns:c16="http://schemas.microsoft.com/office/drawing/2014/chart" uri="{C3380CC4-5D6E-409C-BE32-E72D297353CC}">
              <c16:uniqueId val="{00000001-0FEC-4A55-AEDA-A22D94013148}"/>
            </c:ext>
          </c:extLst>
        </c:ser>
        <c:dLbls>
          <c:showLegendKey val="0"/>
          <c:showVal val="0"/>
          <c:showCatName val="0"/>
          <c:showSerName val="0"/>
          <c:showPercent val="0"/>
          <c:showBubbleSize val="0"/>
        </c:dLbls>
        <c:gapWidth val="150"/>
        <c:axId val="326395119"/>
        <c:axId val="1"/>
      </c:barChart>
      <c:catAx>
        <c:axId val="32639511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2639511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#5'!$A$15,'HRM #5'!$A$17)</c:f>
              <c:strCache>
                <c:ptCount val="2"/>
                <c:pt idx="0">
                  <c:v>2020 W</c:v>
                </c:pt>
                <c:pt idx="1">
                  <c:v>2021 W</c:v>
                </c:pt>
              </c:strCache>
            </c:strRef>
          </c:cat>
          <c:val>
            <c:numRef>
              <c:f>('HRM #5'!$B$15,'HRM #5'!$B$17)</c:f>
              <c:numCache>
                <c:formatCode>0.00%</c:formatCode>
                <c:ptCount val="2"/>
                <c:pt idx="0">
                  <c:v>0.79900000000000004</c:v>
                </c:pt>
                <c:pt idx="1">
                  <c:v>0.74450000000000005</c:v>
                </c:pt>
              </c:numCache>
            </c:numRef>
          </c:val>
          <c:extLst>
            <c:ext xmlns:c16="http://schemas.microsoft.com/office/drawing/2014/chart" uri="{C3380CC4-5D6E-409C-BE32-E72D297353CC}">
              <c16:uniqueId val="{00000001-B25E-4B3D-B815-C51A44D18023}"/>
            </c:ext>
          </c:extLst>
        </c:ser>
        <c:dLbls>
          <c:showLegendKey val="0"/>
          <c:showVal val="0"/>
          <c:showCatName val="0"/>
          <c:showSerName val="0"/>
          <c:showPercent val="0"/>
          <c:showBubbleSize val="0"/>
        </c:dLbls>
        <c:gapWidth val="150"/>
        <c:axId val="326398479"/>
        <c:axId val="1"/>
      </c:barChart>
      <c:catAx>
        <c:axId val="32639847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2639847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44642384035"/>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#6'!$A$15,'HRM #6'!$A$17)</c:f>
              <c:strCache>
                <c:ptCount val="2"/>
                <c:pt idx="0">
                  <c:v>2020 W</c:v>
                </c:pt>
                <c:pt idx="1">
                  <c:v>2021 W</c:v>
                </c:pt>
              </c:strCache>
            </c:strRef>
          </c:cat>
          <c:val>
            <c:numRef>
              <c:f>('HRM #6'!$B$15,'HRM #6'!$B$17)</c:f>
              <c:numCache>
                <c:formatCode>0.00%</c:formatCode>
                <c:ptCount val="2"/>
                <c:pt idx="0">
                  <c:v>0.70099999999999996</c:v>
                </c:pt>
                <c:pt idx="1">
                  <c:v>0.67949999999999999</c:v>
                </c:pt>
              </c:numCache>
            </c:numRef>
          </c:val>
          <c:extLst>
            <c:ext xmlns:c16="http://schemas.microsoft.com/office/drawing/2014/chart" uri="{C3380CC4-5D6E-409C-BE32-E72D297353CC}">
              <c16:uniqueId val="{00000001-E98D-41D1-A0B6-81112A5D2C53}"/>
            </c:ext>
          </c:extLst>
        </c:ser>
        <c:dLbls>
          <c:showLegendKey val="0"/>
          <c:showVal val="0"/>
          <c:showCatName val="0"/>
          <c:showSerName val="0"/>
          <c:showPercent val="0"/>
          <c:showBubbleSize val="0"/>
        </c:dLbls>
        <c:gapWidth val="150"/>
        <c:axId val="326393679"/>
        <c:axId val="1"/>
      </c:barChart>
      <c:catAx>
        <c:axId val="32639367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2639367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44642384035"/>
          <c:y val="3.793935332551516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#7'!$A$14,'HRM #7'!$A$16)</c:f>
              <c:strCache>
                <c:ptCount val="2"/>
                <c:pt idx="0">
                  <c:v>2019 F</c:v>
                </c:pt>
                <c:pt idx="1">
                  <c:v>2020 F</c:v>
                </c:pt>
              </c:strCache>
            </c:strRef>
          </c:cat>
          <c:val>
            <c:numRef>
              <c:f>('HRM #7'!$B$14,'HRM #7'!$B$16)</c:f>
              <c:numCache>
                <c:formatCode>0.00%</c:formatCode>
                <c:ptCount val="2"/>
                <c:pt idx="0">
                  <c:v>0.73299999999999998</c:v>
                </c:pt>
                <c:pt idx="1">
                  <c:v>0.73099999999999998</c:v>
                </c:pt>
              </c:numCache>
            </c:numRef>
          </c:val>
          <c:extLst>
            <c:ext xmlns:c16="http://schemas.microsoft.com/office/drawing/2014/chart" uri="{C3380CC4-5D6E-409C-BE32-E72D297353CC}">
              <c16:uniqueId val="{00000001-5B65-4306-978D-E4BBC6D10AFF}"/>
            </c:ext>
          </c:extLst>
        </c:ser>
        <c:dLbls>
          <c:showLegendKey val="0"/>
          <c:showVal val="0"/>
          <c:showCatName val="0"/>
          <c:showSerName val="0"/>
          <c:showPercent val="0"/>
          <c:showBubbleSize val="0"/>
        </c:dLbls>
        <c:gapWidth val="150"/>
        <c:axId val="326393199"/>
        <c:axId val="1"/>
      </c:barChart>
      <c:catAx>
        <c:axId val="326393199"/>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326393199"/>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#8'!$A$15:$A$16</c:f>
              <c:strCache>
                <c:ptCount val="2"/>
                <c:pt idx="0">
                  <c:v>2020 W</c:v>
                </c:pt>
                <c:pt idx="1">
                  <c:v>2020 F</c:v>
                </c:pt>
              </c:strCache>
            </c:strRef>
          </c:cat>
          <c:val>
            <c:numRef>
              <c:f>'HRM #8'!$B$15:$B$16</c:f>
              <c:numCache>
                <c:formatCode>0.00%</c:formatCode>
                <c:ptCount val="2"/>
                <c:pt idx="0">
                  <c:v>0.81299999999999994</c:v>
                </c:pt>
                <c:pt idx="1">
                  <c:v>0.83399999999999996</c:v>
                </c:pt>
              </c:numCache>
            </c:numRef>
          </c:val>
          <c:extLst>
            <c:ext xmlns:c16="http://schemas.microsoft.com/office/drawing/2014/chart" uri="{C3380CC4-5D6E-409C-BE32-E72D297353CC}">
              <c16:uniqueId val="{00000001-8E2E-49D4-ACE8-A18682980C62}"/>
            </c:ext>
          </c:extLst>
        </c:ser>
        <c:dLbls>
          <c:showLegendKey val="0"/>
          <c:showVal val="0"/>
          <c:showCatName val="0"/>
          <c:showSerName val="0"/>
          <c:showPercent val="0"/>
          <c:showBubbleSize val="0"/>
        </c:dLbls>
        <c:gapWidth val="150"/>
        <c:axId val="1757000351"/>
        <c:axId val="1"/>
      </c:barChart>
      <c:catAx>
        <c:axId val="175700035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700035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44642384035"/>
          <c:y val="3.7939321565846923E-2"/>
        </c:manualLayout>
      </c:layout>
      <c:overlay val="0"/>
    </c:title>
    <c:autoTitleDeleted val="0"/>
    <c:plotArea>
      <c:layout>
        <c:manualLayout>
          <c:layoutTarget val="inner"/>
          <c:xMode val="edge"/>
          <c:yMode val="edge"/>
          <c:x val="0.13903641885658685"/>
          <c:y val="0.19084047837894141"/>
          <c:w val="0.83943189406579499"/>
          <c:h val="0.69775318400356012"/>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#1'!$A$14:$A$17</c:f>
              <c:strCache>
                <c:ptCount val="4"/>
                <c:pt idx="0">
                  <c:v>2019 F</c:v>
                </c:pt>
                <c:pt idx="1">
                  <c:v>2020 W</c:v>
                </c:pt>
                <c:pt idx="2">
                  <c:v>2020 F</c:v>
                </c:pt>
                <c:pt idx="3">
                  <c:v>2021 W</c:v>
                </c:pt>
              </c:strCache>
            </c:strRef>
          </c:cat>
          <c:val>
            <c:numRef>
              <c:f>'MGT #1'!$B$14:$B$17</c:f>
              <c:numCache>
                <c:formatCode>0.00%</c:formatCode>
                <c:ptCount val="4"/>
                <c:pt idx="0">
                  <c:v>0.70940000000000003</c:v>
                </c:pt>
                <c:pt idx="1">
                  <c:v>0.71689999999999998</c:v>
                </c:pt>
                <c:pt idx="2">
                  <c:v>0.71</c:v>
                </c:pt>
                <c:pt idx="3">
                  <c:v>0.70799999999999996</c:v>
                </c:pt>
              </c:numCache>
            </c:numRef>
          </c:val>
          <c:extLst>
            <c:ext xmlns:c16="http://schemas.microsoft.com/office/drawing/2014/chart" uri="{C3380CC4-5D6E-409C-BE32-E72D297353CC}">
              <c16:uniqueId val="{00000001-42DC-4CB6-8501-AB6B1526B4D2}"/>
            </c:ext>
          </c:extLst>
        </c:ser>
        <c:dLbls>
          <c:showLegendKey val="0"/>
          <c:showVal val="0"/>
          <c:showCatName val="0"/>
          <c:showSerName val="0"/>
          <c:showPercent val="0"/>
          <c:showBubbleSize val="0"/>
        </c:dLbls>
        <c:gapWidth val="150"/>
        <c:axId val="1757000831"/>
        <c:axId val="1"/>
      </c:barChart>
      <c:catAx>
        <c:axId val="175700083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700083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cat>
            <c:strRef>
              <c:f>'MGT #2'!$A$14:$A$17</c:f>
              <c:strCache>
                <c:ptCount val="4"/>
                <c:pt idx="0">
                  <c:v>2019 F</c:v>
                </c:pt>
                <c:pt idx="1">
                  <c:v>2020 W</c:v>
                </c:pt>
                <c:pt idx="2">
                  <c:v>2020 F</c:v>
                </c:pt>
                <c:pt idx="3">
                  <c:v>2021 W</c:v>
                </c:pt>
              </c:strCache>
            </c:strRef>
          </c:cat>
          <c:val>
            <c:numRef>
              <c:f>'MGT #2'!$B$14:$B$17</c:f>
              <c:numCache>
                <c:formatCode>0.00%</c:formatCode>
                <c:ptCount val="4"/>
                <c:pt idx="0">
                  <c:v>0.71499999999999997</c:v>
                </c:pt>
                <c:pt idx="1">
                  <c:v>0.69599999999999995</c:v>
                </c:pt>
                <c:pt idx="2">
                  <c:v>0.74329999999999996</c:v>
                </c:pt>
                <c:pt idx="3">
                  <c:v>0.71809999999999996</c:v>
                </c:pt>
              </c:numCache>
            </c:numRef>
          </c:val>
          <c:extLst>
            <c:ext xmlns:c16="http://schemas.microsoft.com/office/drawing/2014/chart" uri="{C3380CC4-5D6E-409C-BE32-E72D297353CC}">
              <c16:uniqueId val="{00000000-B4AB-4FDC-A465-04A6FFC7A4E9}"/>
            </c:ext>
          </c:extLst>
        </c:ser>
        <c:dLbls>
          <c:showLegendKey val="0"/>
          <c:showVal val="0"/>
          <c:showCatName val="0"/>
          <c:showSerName val="0"/>
          <c:showPercent val="0"/>
          <c:showBubbleSize val="0"/>
        </c:dLbls>
        <c:gapWidth val="150"/>
        <c:axId val="1756993631"/>
        <c:axId val="1"/>
      </c:barChart>
      <c:catAx>
        <c:axId val="175699363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9363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#3'!$A$14:$A$17</c:f>
              <c:strCache>
                <c:ptCount val="4"/>
                <c:pt idx="0">
                  <c:v>2019 F</c:v>
                </c:pt>
                <c:pt idx="1">
                  <c:v>2020 W</c:v>
                </c:pt>
                <c:pt idx="2">
                  <c:v>2020 F</c:v>
                </c:pt>
                <c:pt idx="3">
                  <c:v>2021 W</c:v>
                </c:pt>
              </c:strCache>
            </c:strRef>
          </c:cat>
          <c:val>
            <c:numRef>
              <c:f>'MGT #3'!$B$14:$B$17</c:f>
              <c:numCache>
                <c:formatCode>0.00%</c:formatCode>
                <c:ptCount val="4"/>
                <c:pt idx="0">
                  <c:v>0.75249999999999995</c:v>
                </c:pt>
                <c:pt idx="1">
                  <c:v>0.67669999999999997</c:v>
                </c:pt>
                <c:pt idx="2">
                  <c:v>0.6885</c:v>
                </c:pt>
                <c:pt idx="3">
                  <c:v>0.72240000000000004</c:v>
                </c:pt>
              </c:numCache>
            </c:numRef>
          </c:val>
          <c:extLst>
            <c:ext xmlns:c16="http://schemas.microsoft.com/office/drawing/2014/chart" uri="{C3380CC4-5D6E-409C-BE32-E72D297353CC}">
              <c16:uniqueId val="{00000001-2CC0-4490-BC5B-A77060FBC624}"/>
            </c:ext>
          </c:extLst>
        </c:ser>
        <c:dLbls>
          <c:showLegendKey val="0"/>
          <c:showVal val="0"/>
          <c:showCatName val="0"/>
          <c:showSerName val="0"/>
          <c:showPercent val="0"/>
          <c:showBubbleSize val="0"/>
        </c:dLbls>
        <c:gapWidth val="150"/>
        <c:axId val="1756994591"/>
        <c:axId val="1"/>
      </c:barChart>
      <c:catAx>
        <c:axId val="175699459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9459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#3'!$A$14:$A$17</c:f>
              <c:strCache>
                <c:ptCount val="4"/>
                <c:pt idx="0">
                  <c:v>2019 F</c:v>
                </c:pt>
                <c:pt idx="1">
                  <c:v>2020 W</c:v>
                </c:pt>
                <c:pt idx="2">
                  <c:v>2020 F</c:v>
                </c:pt>
                <c:pt idx="3">
                  <c:v>2021 W</c:v>
                </c:pt>
              </c:strCache>
            </c:strRef>
          </c:cat>
          <c:val>
            <c:numRef>
              <c:f>'MGT #3'!$B$14:$B$17</c:f>
              <c:numCache>
                <c:formatCode>0.00%</c:formatCode>
                <c:ptCount val="4"/>
                <c:pt idx="0">
                  <c:v>0.75249999999999995</c:v>
                </c:pt>
                <c:pt idx="1">
                  <c:v>0.67669999999999997</c:v>
                </c:pt>
                <c:pt idx="2">
                  <c:v>0.6885</c:v>
                </c:pt>
                <c:pt idx="3">
                  <c:v>0.72240000000000004</c:v>
                </c:pt>
              </c:numCache>
            </c:numRef>
          </c:val>
          <c:extLst>
            <c:ext xmlns:c16="http://schemas.microsoft.com/office/drawing/2014/chart" uri="{C3380CC4-5D6E-409C-BE32-E72D297353CC}">
              <c16:uniqueId val="{00000001-0FED-4714-9C17-BE4259E84FE4}"/>
            </c:ext>
          </c:extLst>
        </c:ser>
        <c:dLbls>
          <c:showLegendKey val="0"/>
          <c:showVal val="0"/>
          <c:showCatName val="0"/>
          <c:showSerName val="0"/>
          <c:showPercent val="0"/>
          <c:showBubbleSize val="0"/>
        </c:dLbls>
        <c:gapWidth val="150"/>
        <c:axId val="1757001791"/>
        <c:axId val="1"/>
      </c:barChart>
      <c:catAx>
        <c:axId val="175700179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700179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#4'!$A$15:$A$16</c:f>
              <c:strCache>
                <c:ptCount val="2"/>
                <c:pt idx="0">
                  <c:v>2020 W</c:v>
                </c:pt>
                <c:pt idx="1">
                  <c:v>2020 F</c:v>
                </c:pt>
              </c:strCache>
            </c:strRef>
          </c:cat>
          <c:val>
            <c:numRef>
              <c:f>'MGT #4'!$B$15:$B$16</c:f>
              <c:numCache>
                <c:formatCode>0.00%</c:formatCode>
                <c:ptCount val="2"/>
                <c:pt idx="0">
                  <c:v>0.77</c:v>
                </c:pt>
                <c:pt idx="1">
                  <c:v>0.79</c:v>
                </c:pt>
              </c:numCache>
            </c:numRef>
          </c:val>
          <c:extLst>
            <c:ext xmlns:c16="http://schemas.microsoft.com/office/drawing/2014/chart" uri="{C3380CC4-5D6E-409C-BE32-E72D297353CC}">
              <c16:uniqueId val="{00000001-B779-4EC8-9364-37CB19A31954}"/>
            </c:ext>
          </c:extLst>
        </c:ser>
        <c:dLbls>
          <c:showLegendKey val="0"/>
          <c:showVal val="0"/>
          <c:showCatName val="0"/>
          <c:showSerName val="0"/>
          <c:showPercent val="0"/>
          <c:showBubbleSize val="0"/>
        </c:dLbls>
        <c:gapWidth val="150"/>
        <c:axId val="1756994111"/>
        <c:axId val="1"/>
      </c:barChart>
      <c:catAx>
        <c:axId val="175699411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9411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93921705738"/>
          <c:y val="4.268164346755234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#1'!$A$15,'FIN #1'!$A$17)</c:f>
              <c:strCache>
                <c:ptCount val="2"/>
                <c:pt idx="0">
                  <c:v>2020 W</c:v>
                </c:pt>
                <c:pt idx="1">
                  <c:v>2021 W</c:v>
                </c:pt>
              </c:strCache>
            </c:strRef>
          </c:cat>
          <c:val>
            <c:numRef>
              <c:f>('FIN #1'!$B$15,'FIN #1'!$B$17)</c:f>
              <c:numCache>
                <c:formatCode>0.00%</c:formatCode>
                <c:ptCount val="2"/>
                <c:pt idx="0">
                  <c:v>0.51</c:v>
                </c:pt>
                <c:pt idx="1">
                  <c:v>0.67400000000000004</c:v>
                </c:pt>
              </c:numCache>
            </c:numRef>
          </c:val>
          <c:extLst>
            <c:ext xmlns:c16="http://schemas.microsoft.com/office/drawing/2014/chart" uri="{C3380CC4-5D6E-409C-BE32-E72D297353CC}">
              <c16:uniqueId val="{00000001-0A33-495D-B397-83A32E4B9FD6}"/>
            </c:ext>
          </c:extLst>
        </c:ser>
        <c:dLbls>
          <c:showLegendKey val="0"/>
          <c:showVal val="0"/>
          <c:showCatName val="0"/>
          <c:showSerName val="0"/>
          <c:showPercent val="0"/>
          <c:showBubbleSize val="0"/>
        </c:dLbls>
        <c:gapWidth val="150"/>
        <c:axId val="1764959647"/>
        <c:axId val="1"/>
      </c:barChart>
      <c:catAx>
        <c:axId val="17649596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596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#5</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#5'!$A$15,'MGT #5'!$A$17)</c:f>
              <c:strCache>
                <c:ptCount val="2"/>
                <c:pt idx="0">
                  <c:v>2020 W</c:v>
                </c:pt>
                <c:pt idx="1">
                  <c:v>2021 W</c:v>
                </c:pt>
              </c:strCache>
            </c:strRef>
          </c:cat>
          <c:val>
            <c:numRef>
              <c:f>('MGT #5'!$B$15,'MGT #5'!$B$17)</c:f>
              <c:numCache>
                <c:formatCode>0.00%</c:formatCode>
                <c:ptCount val="2"/>
                <c:pt idx="0">
                  <c:v>0.79679999999999995</c:v>
                </c:pt>
                <c:pt idx="1">
                  <c:v>0.7722</c:v>
                </c:pt>
              </c:numCache>
            </c:numRef>
          </c:val>
          <c:extLst>
            <c:ext xmlns:c16="http://schemas.microsoft.com/office/drawing/2014/chart" uri="{C3380CC4-5D6E-409C-BE32-E72D297353CC}">
              <c16:uniqueId val="{00000001-6B37-4F02-B854-EF0309628DF8}"/>
            </c:ext>
          </c:extLst>
        </c:ser>
        <c:dLbls>
          <c:showLegendKey val="0"/>
          <c:showVal val="0"/>
          <c:showCatName val="0"/>
          <c:showSerName val="0"/>
          <c:showPercent val="0"/>
          <c:showBubbleSize val="0"/>
        </c:dLbls>
        <c:gapWidth val="150"/>
        <c:axId val="1756989311"/>
        <c:axId val="1"/>
      </c:barChart>
      <c:catAx>
        <c:axId val="175698931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8931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#1 '!$A$14:$A$17</c:f>
              <c:strCache>
                <c:ptCount val="4"/>
                <c:pt idx="0">
                  <c:v>2019 F</c:v>
                </c:pt>
                <c:pt idx="1">
                  <c:v>2020 W</c:v>
                </c:pt>
                <c:pt idx="2">
                  <c:v>2020 F</c:v>
                </c:pt>
                <c:pt idx="3">
                  <c:v>2021 W</c:v>
                </c:pt>
              </c:strCache>
            </c:strRef>
          </c:cat>
          <c:val>
            <c:numRef>
              <c:f>'MKT #1 '!$B$14:$B$17</c:f>
              <c:numCache>
                <c:formatCode>0.00%</c:formatCode>
                <c:ptCount val="4"/>
                <c:pt idx="0">
                  <c:v>0.63500000000000001</c:v>
                </c:pt>
                <c:pt idx="1">
                  <c:v>0.69320000000000004</c:v>
                </c:pt>
                <c:pt idx="2">
                  <c:v>0.75180000000000002</c:v>
                </c:pt>
                <c:pt idx="3">
                  <c:v>0.78110000000000002</c:v>
                </c:pt>
              </c:numCache>
            </c:numRef>
          </c:val>
          <c:extLst>
            <c:ext xmlns:c16="http://schemas.microsoft.com/office/drawing/2014/chart" uri="{C3380CC4-5D6E-409C-BE32-E72D297353CC}">
              <c16:uniqueId val="{00000001-FB2E-47CD-A411-1DDBFEF412E2}"/>
            </c:ext>
          </c:extLst>
        </c:ser>
        <c:dLbls>
          <c:showLegendKey val="0"/>
          <c:showVal val="0"/>
          <c:showCatName val="0"/>
          <c:showSerName val="0"/>
          <c:showPercent val="0"/>
          <c:showBubbleSize val="0"/>
        </c:dLbls>
        <c:gapWidth val="150"/>
        <c:axId val="1756991711"/>
        <c:axId val="1"/>
      </c:barChart>
      <c:catAx>
        <c:axId val="175699171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9171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#2'!$A$14:$A$17</c:f>
              <c:strCache>
                <c:ptCount val="4"/>
                <c:pt idx="0">
                  <c:v>2019 F</c:v>
                </c:pt>
                <c:pt idx="1">
                  <c:v>2020 W</c:v>
                </c:pt>
                <c:pt idx="2">
                  <c:v>2020 F</c:v>
                </c:pt>
                <c:pt idx="3">
                  <c:v>2021 W</c:v>
                </c:pt>
              </c:strCache>
            </c:strRef>
          </c:cat>
          <c:val>
            <c:numRef>
              <c:f>'MKT #2'!$B$14:$B$17</c:f>
              <c:numCache>
                <c:formatCode>0.00%</c:formatCode>
                <c:ptCount val="4"/>
                <c:pt idx="0">
                  <c:v>0.7</c:v>
                </c:pt>
                <c:pt idx="1">
                  <c:v>0.73080000000000001</c:v>
                </c:pt>
                <c:pt idx="2">
                  <c:v>0.76590000000000003</c:v>
                </c:pt>
                <c:pt idx="3">
                  <c:v>0.74170000000000003</c:v>
                </c:pt>
              </c:numCache>
            </c:numRef>
          </c:val>
          <c:extLst>
            <c:ext xmlns:c16="http://schemas.microsoft.com/office/drawing/2014/chart" uri="{C3380CC4-5D6E-409C-BE32-E72D297353CC}">
              <c16:uniqueId val="{00000001-84CD-43CC-9DD4-695B4DCF220F}"/>
            </c:ext>
          </c:extLst>
        </c:ser>
        <c:dLbls>
          <c:showLegendKey val="0"/>
          <c:showVal val="0"/>
          <c:showCatName val="0"/>
          <c:showSerName val="0"/>
          <c:showPercent val="0"/>
          <c:showBubbleSize val="0"/>
        </c:dLbls>
        <c:gapWidth val="150"/>
        <c:axId val="1756992671"/>
        <c:axId val="1"/>
      </c:barChart>
      <c:catAx>
        <c:axId val="175699267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9267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#3 '!$A$15:$A$16</c:f>
              <c:strCache>
                <c:ptCount val="2"/>
                <c:pt idx="0">
                  <c:v>2020 W</c:v>
                </c:pt>
                <c:pt idx="1">
                  <c:v>2020 F</c:v>
                </c:pt>
              </c:strCache>
            </c:strRef>
          </c:cat>
          <c:val>
            <c:numRef>
              <c:f>'MKT #3 '!$B$15:$B$16</c:f>
              <c:numCache>
                <c:formatCode>0.00%</c:formatCode>
                <c:ptCount val="2"/>
                <c:pt idx="0">
                  <c:v>0.72270000000000001</c:v>
                </c:pt>
                <c:pt idx="1">
                  <c:v>0.72799999999999998</c:v>
                </c:pt>
              </c:numCache>
            </c:numRef>
          </c:val>
          <c:extLst>
            <c:ext xmlns:c16="http://schemas.microsoft.com/office/drawing/2014/chart" uri="{C3380CC4-5D6E-409C-BE32-E72D297353CC}">
              <c16:uniqueId val="{00000001-260E-4A28-8DCA-36EB9BB36700}"/>
            </c:ext>
          </c:extLst>
        </c:ser>
        <c:dLbls>
          <c:showLegendKey val="0"/>
          <c:showVal val="0"/>
          <c:showCatName val="0"/>
          <c:showSerName val="0"/>
          <c:showPercent val="0"/>
          <c:showBubbleSize val="0"/>
        </c:dLbls>
        <c:gapWidth val="150"/>
        <c:axId val="1756996031"/>
        <c:axId val="1"/>
      </c:barChart>
      <c:catAx>
        <c:axId val="175699603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9603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#4'!$A$15:$A$17</c:f>
              <c:strCache>
                <c:ptCount val="3"/>
                <c:pt idx="0">
                  <c:v>2020 W</c:v>
                </c:pt>
                <c:pt idx="1">
                  <c:v>2020 F</c:v>
                </c:pt>
                <c:pt idx="2">
                  <c:v>2021 W</c:v>
                </c:pt>
              </c:strCache>
            </c:strRef>
          </c:cat>
          <c:val>
            <c:numRef>
              <c:f>'MKT #4'!$B$15:$B$17</c:f>
              <c:numCache>
                <c:formatCode>0.00%</c:formatCode>
                <c:ptCount val="3"/>
                <c:pt idx="0">
                  <c:v>0.70730000000000004</c:v>
                </c:pt>
                <c:pt idx="1">
                  <c:v>0.79</c:v>
                </c:pt>
                <c:pt idx="2">
                  <c:v>0.75760000000000005</c:v>
                </c:pt>
              </c:numCache>
            </c:numRef>
          </c:val>
          <c:extLst>
            <c:ext xmlns:c16="http://schemas.microsoft.com/office/drawing/2014/chart" uri="{C3380CC4-5D6E-409C-BE32-E72D297353CC}">
              <c16:uniqueId val="{00000001-9F70-4266-84AE-95695961EF6E}"/>
            </c:ext>
          </c:extLst>
        </c:ser>
        <c:dLbls>
          <c:showLegendKey val="0"/>
          <c:showVal val="0"/>
          <c:showCatName val="0"/>
          <c:showSerName val="0"/>
          <c:showPercent val="0"/>
          <c:showBubbleSize val="0"/>
        </c:dLbls>
        <c:gapWidth val="150"/>
        <c:axId val="1756997951"/>
        <c:axId val="1"/>
      </c:barChart>
      <c:catAx>
        <c:axId val="1756997951"/>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56997951"/>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#5'!$A$14:$A$17</c:f>
              <c:strCache>
                <c:ptCount val="4"/>
                <c:pt idx="0">
                  <c:v>2019 F</c:v>
                </c:pt>
                <c:pt idx="1">
                  <c:v>2020 W</c:v>
                </c:pt>
                <c:pt idx="2">
                  <c:v>2020 F</c:v>
                </c:pt>
                <c:pt idx="3">
                  <c:v>2021 W</c:v>
                </c:pt>
              </c:strCache>
            </c:strRef>
          </c:cat>
          <c:val>
            <c:numRef>
              <c:f>'MKT #5'!$B$14:$B$17</c:f>
              <c:numCache>
                <c:formatCode>0.00%</c:formatCode>
                <c:ptCount val="4"/>
                <c:pt idx="0">
                  <c:v>0.78</c:v>
                </c:pt>
                <c:pt idx="1">
                  <c:v>0.78</c:v>
                </c:pt>
                <c:pt idx="2">
                  <c:v>0.79400000000000004</c:v>
                </c:pt>
                <c:pt idx="3">
                  <c:v>0.79</c:v>
                </c:pt>
              </c:numCache>
            </c:numRef>
          </c:val>
          <c:extLst>
            <c:ext xmlns:c16="http://schemas.microsoft.com/office/drawing/2014/chart" uri="{C3380CC4-5D6E-409C-BE32-E72D297353CC}">
              <c16:uniqueId val="{00000001-CFB0-4C06-A319-49D422A2C7AD}"/>
            </c:ext>
          </c:extLst>
        </c:ser>
        <c:dLbls>
          <c:showLegendKey val="0"/>
          <c:showVal val="0"/>
          <c:showCatName val="0"/>
          <c:showSerName val="0"/>
          <c:showPercent val="0"/>
          <c:showBubbleSize val="0"/>
        </c:dLbls>
        <c:gapWidth val="150"/>
        <c:axId val="1764955807"/>
        <c:axId val="1"/>
      </c:barChart>
      <c:catAx>
        <c:axId val="17649558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558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44642384035"/>
          <c:y val="3.79392896553013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#6'!$A$15,'MKT #6'!$A$17)</c:f>
              <c:strCache>
                <c:ptCount val="2"/>
                <c:pt idx="0">
                  <c:v>2020 W</c:v>
                </c:pt>
                <c:pt idx="1">
                  <c:v>2021 W</c:v>
                </c:pt>
              </c:strCache>
            </c:strRef>
          </c:cat>
          <c:val>
            <c:numRef>
              <c:f>('MKT #6'!$B$15,'MKT #6'!$B$17)</c:f>
              <c:numCache>
                <c:formatCode>0.00%</c:formatCode>
                <c:ptCount val="2"/>
                <c:pt idx="0">
                  <c:v>0.81950000000000001</c:v>
                </c:pt>
                <c:pt idx="1">
                  <c:v>0.66500000000000004</c:v>
                </c:pt>
              </c:numCache>
            </c:numRef>
          </c:val>
          <c:extLst>
            <c:ext xmlns:c16="http://schemas.microsoft.com/office/drawing/2014/chart" uri="{C3380CC4-5D6E-409C-BE32-E72D297353CC}">
              <c16:uniqueId val="{00000001-8FDD-49E0-95D4-84FFB70C5094}"/>
            </c:ext>
          </c:extLst>
        </c:ser>
        <c:dLbls>
          <c:showLegendKey val="0"/>
          <c:showVal val="0"/>
          <c:showCatName val="0"/>
          <c:showSerName val="0"/>
          <c:showPercent val="0"/>
          <c:showBubbleSize val="0"/>
        </c:dLbls>
        <c:gapWidth val="150"/>
        <c:axId val="1764948607"/>
        <c:axId val="1"/>
      </c:barChart>
      <c:catAx>
        <c:axId val="17649486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486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#7'!$A$14,'MKT #7'!$A$16)</c:f>
              <c:strCache>
                <c:ptCount val="2"/>
                <c:pt idx="0">
                  <c:v>2019 F</c:v>
                </c:pt>
                <c:pt idx="1">
                  <c:v>2020 F</c:v>
                </c:pt>
              </c:strCache>
            </c:strRef>
          </c:cat>
          <c:val>
            <c:numRef>
              <c:f>('MKT #7'!$B$14,'MKT #7'!$B$16)</c:f>
              <c:numCache>
                <c:formatCode>0.00%</c:formatCode>
                <c:ptCount val="2"/>
                <c:pt idx="0">
                  <c:v>0.83299999999999996</c:v>
                </c:pt>
                <c:pt idx="1">
                  <c:v>0.81910000000000005</c:v>
                </c:pt>
              </c:numCache>
            </c:numRef>
          </c:val>
          <c:extLst>
            <c:ext xmlns:c16="http://schemas.microsoft.com/office/drawing/2014/chart" uri="{C3380CC4-5D6E-409C-BE32-E72D297353CC}">
              <c16:uniqueId val="{00000001-DF07-4854-A282-945E7C182EA3}"/>
            </c:ext>
          </c:extLst>
        </c:ser>
        <c:dLbls>
          <c:showLegendKey val="0"/>
          <c:showVal val="0"/>
          <c:showCatName val="0"/>
          <c:showSerName val="0"/>
          <c:showPercent val="0"/>
          <c:showBubbleSize val="0"/>
        </c:dLbls>
        <c:gapWidth val="150"/>
        <c:axId val="1764947167"/>
        <c:axId val="1"/>
      </c:barChart>
      <c:catAx>
        <c:axId val="17649471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471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52831966259"/>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#1'!$A$14,'TOUR #1'!$A$16:$A$17)</c:f>
              <c:strCache>
                <c:ptCount val="3"/>
                <c:pt idx="0">
                  <c:v>2019 F</c:v>
                </c:pt>
                <c:pt idx="1">
                  <c:v>2020 F</c:v>
                </c:pt>
                <c:pt idx="2">
                  <c:v>2021 W</c:v>
                </c:pt>
              </c:strCache>
            </c:strRef>
          </c:cat>
          <c:val>
            <c:numRef>
              <c:f>('TOUR #1'!$B$14,'TOUR #1'!$B$16:$B$17)</c:f>
              <c:numCache>
                <c:formatCode>0.00%</c:formatCode>
                <c:ptCount val="3"/>
                <c:pt idx="0">
                  <c:v>0.75</c:v>
                </c:pt>
                <c:pt idx="1">
                  <c:v>0.75</c:v>
                </c:pt>
                <c:pt idx="2">
                  <c:v>0.7</c:v>
                </c:pt>
              </c:numCache>
            </c:numRef>
          </c:val>
          <c:extLst>
            <c:ext xmlns:c16="http://schemas.microsoft.com/office/drawing/2014/chart" uri="{C3380CC4-5D6E-409C-BE32-E72D297353CC}">
              <c16:uniqueId val="{00000001-728A-453F-AAAD-F001B76018C6}"/>
            </c:ext>
          </c:extLst>
        </c:ser>
        <c:dLbls>
          <c:showLegendKey val="0"/>
          <c:showVal val="0"/>
          <c:showCatName val="0"/>
          <c:showSerName val="0"/>
          <c:showPercent val="0"/>
          <c:showBubbleSize val="0"/>
        </c:dLbls>
        <c:gapWidth val="150"/>
        <c:axId val="1799911807"/>
        <c:axId val="1"/>
      </c:barChart>
      <c:catAx>
        <c:axId val="179991180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180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c:f>
              <c:strCache>
                <c:ptCount val="2"/>
                <c:pt idx="0">
                  <c:v>2019 F</c:v>
                </c:pt>
                <c:pt idx="1">
                  <c:v>2020 F</c:v>
                </c:pt>
              </c:strCache>
            </c:strRef>
          </c:cat>
          <c:val>
            <c:numRef>
              <c:f>('TOUR #2 - #4'!$B$16,'TOUR #2 - #4'!$B$18)</c:f>
              <c:numCache>
                <c:formatCode>0.00%</c:formatCode>
                <c:ptCount val="2"/>
                <c:pt idx="0">
                  <c:v>0.78</c:v>
                </c:pt>
                <c:pt idx="1">
                  <c:v>0.79369999999999996</c:v>
                </c:pt>
              </c:numCache>
            </c:numRef>
          </c:val>
          <c:extLst>
            <c:ext xmlns:c16="http://schemas.microsoft.com/office/drawing/2014/chart" uri="{C3380CC4-5D6E-409C-BE32-E72D297353CC}">
              <c16:uniqueId val="{00000001-A6EF-42D1-8CB0-7E1C931D0CED}"/>
            </c:ext>
          </c:extLst>
        </c:ser>
        <c:dLbls>
          <c:showLegendKey val="0"/>
          <c:showVal val="0"/>
          <c:showCatName val="0"/>
          <c:showSerName val="0"/>
          <c:showPercent val="0"/>
          <c:showBubbleSize val="0"/>
        </c:dLbls>
        <c:gapWidth val="150"/>
        <c:axId val="1799912767"/>
        <c:axId val="1"/>
      </c:barChart>
      <c:catAx>
        <c:axId val="17999127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27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5377207228"/>
          <c:y val="4.268173000114115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#2'!$A$14,'FIN #2'!$A$16)</c:f>
              <c:strCache>
                <c:ptCount val="2"/>
                <c:pt idx="0">
                  <c:v>2019 F</c:v>
                </c:pt>
                <c:pt idx="1">
                  <c:v>2020 F</c:v>
                </c:pt>
              </c:strCache>
            </c:strRef>
          </c:cat>
          <c:val>
            <c:numRef>
              <c:f>('FIN #2'!$B$14,'FIN #2'!$B$16)</c:f>
              <c:numCache>
                <c:formatCode>0.00%</c:formatCode>
                <c:ptCount val="2"/>
                <c:pt idx="0">
                  <c:v>0.82</c:v>
                </c:pt>
                <c:pt idx="1">
                  <c:v>0.84199999999999997</c:v>
                </c:pt>
              </c:numCache>
            </c:numRef>
          </c:val>
          <c:extLst>
            <c:ext xmlns:c16="http://schemas.microsoft.com/office/drawing/2014/chart" uri="{C3380CC4-5D6E-409C-BE32-E72D297353CC}">
              <c16:uniqueId val="{00000001-0531-4108-9CED-8DD0EF5FDC3B}"/>
            </c:ext>
          </c:extLst>
        </c:ser>
        <c:dLbls>
          <c:showLegendKey val="0"/>
          <c:showVal val="0"/>
          <c:showCatName val="0"/>
          <c:showSerName val="0"/>
          <c:showPercent val="0"/>
          <c:showBubbleSize val="0"/>
        </c:dLbls>
        <c:gapWidth val="150"/>
        <c:axId val="1764962047"/>
        <c:axId val="1"/>
      </c:barChart>
      <c:catAx>
        <c:axId val="17649620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620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#5'!$A$17</c:f>
              <c:strCache>
                <c:ptCount val="1"/>
                <c:pt idx="0">
                  <c:v>2021 W</c:v>
                </c:pt>
              </c:strCache>
            </c:strRef>
          </c:cat>
          <c:val>
            <c:numRef>
              <c:f>'TOUR #5'!$B$17</c:f>
              <c:numCache>
                <c:formatCode>0.00%</c:formatCode>
                <c:ptCount val="1"/>
                <c:pt idx="0">
                  <c:v>0.81</c:v>
                </c:pt>
              </c:numCache>
            </c:numRef>
          </c:val>
          <c:extLst>
            <c:ext xmlns:c16="http://schemas.microsoft.com/office/drawing/2014/chart" uri="{C3380CC4-5D6E-409C-BE32-E72D297353CC}">
              <c16:uniqueId val="{00000001-5E77-4762-86FB-8A2794BE1F75}"/>
            </c:ext>
          </c:extLst>
        </c:ser>
        <c:dLbls>
          <c:showLegendKey val="0"/>
          <c:showVal val="0"/>
          <c:showCatName val="0"/>
          <c:showSerName val="0"/>
          <c:showPercent val="0"/>
          <c:showBubbleSize val="0"/>
        </c:dLbls>
        <c:gapWidth val="150"/>
        <c:axId val="1799922367"/>
        <c:axId val="1"/>
      </c:barChart>
      <c:catAx>
        <c:axId val="17999223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223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44642384035"/>
          <c:y val="3.793932156584692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#6 - #7'!$A$16</c:f>
              <c:strCache>
                <c:ptCount val="1"/>
                <c:pt idx="0">
                  <c:v>2020 W</c:v>
                </c:pt>
              </c:strCache>
            </c:strRef>
          </c:cat>
          <c:val>
            <c:numRef>
              <c:f>'TOUR #6 - #7'!$B$16</c:f>
              <c:numCache>
                <c:formatCode>0.00%</c:formatCode>
                <c:ptCount val="1"/>
                <c:pt idx="0">
                  <c:v>0.81950000000000001</c:v>
                </c:pt>
              </c:numCache>
            </c:numRef>
          </c:val>
          <c:extLst>
            <c:ext xmlns:c16="http://schemas.microsoft.com/office/drawing/2014/chart" uri="{C3380CC4-5D6E-409C-BE32-E72D297353CC}">
              <c16:uniqueId val="{00000001-A838-4F41-8C09-CE0ECAC77D89}"/>
            </c:ext>
          </c:extLst>
        </c:ser>
        <c:dLbls>
          <c:showLegendKey val="0"/>
          <c:showVal val="0"/>
          <c:showCatName val="0"/>
          <c:showSerName val="0"/>
          <c:showPercent val="0"/>
          <c:showBubbleSize val="0"/>
        </c:dLbls>
        <c:gapWidth val="150"/>
        <c:axId val="1799917567"/>
        <c:axId val="1"/>
      </c:barChart>
      <c:catAx>
        <c:axId val="179991756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9991756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40165693106"/>
          <c:y val="3.79393451730942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#3'!$A$14,'FIN #3'!$A$16)</c:f>
              <c:strCache>
                <c:ptCount val="2"/>
                <c:pt idx="0">
                  <c:v>2019 F</c:v>
                </c:pt>
                <c:pt idx="1">
                  <c:v>2020 F</c:v>
                </c:pt>
              </c:strCache>
            </c:strRef>
          </c:cat>
          <c:val>
            <c:numRef>
              <c:f>('FIN #3'!$B$14,'FIN #3'!$B$16)</c:f>
              <c:numCache>
                <c:formatCode>0.00%</c:formatCode>
                <c:ptCount val="2"/>
                <c:pt idx="0">
                  <c:v>0.75</c:v>
                </c:pt>
                <c:pt idx="1">
                  <c:v>0.74</c:v>
                </c:pt>
              </c:numCache>
            </c:numRef>
          </c:val>
          <c:extLst>
            <c:ext xmlns:c16="http://schemas.microsoft.com/office/drawing/2014/chart" uri="{C3380CC4-5D6E-409C-BE32-E72D297353CC}">
              <c16:uniqueId val="{00000001-790E-416D-9019-08E3116CE48A}"/>
            </c:ext>
          </c:extLst>
        </c:ser>
        <c:dLbls>
          <c:showLegendKey val="0"/>
          <c:showVal val="0"/>
          <c:showCatName val="0"/>
          <c:showSerName val="0"/>
          <c:showPercent val="0"/>
          <c:showBubbleSize val="0"/>
        </c:dLbls>
        <c:gapWidth val="150"/>
        <c:axId val="1764950047"/>
        <c:axId val="1"/>
      </c:barChart>
      <c:catAx>
        <c:axId val="176495004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5004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42903290938"/>
          <c:y val="3.793922537725744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#4'!$A$15:$A$16</c:f>
              <c:strCache>
                <c:ptCount val="2"/>
                <c:pt idx="0">
                  <c:v>2020 W</c:v>
                </c:pt>
                <c:pt idx="1">
                  <c:v>2020 F</c:v>
                </c:pt>
              </c:strCache>
            </c:strRef>
          </c:cat>
          <c:val>
            <c:numRef>
              <c:f>'MGT #4'!$B$15:$B$16</c:f>
              <c:numCache>
                <c:formatCode>0.00%</c:formatCode>
                <c:ptCount val="2"/>
                <c:pt idx="0">
                  <c:v>0.77</c:v>
                </c:pt>
                <c:pt idx="1">
                  <c:v>0.79</c:v>
                </c:pt>
              </c:numCache>
            </c:numRef>
          </c:val>
          <c:extLst>
            <c:ext xmlns:c16="http://schemas.microsoft.com/office/drawing/2014/chart" uri="{C3380CC4-5D6E-409C-BE32-E72D297353CC}">
              <c16:uniqueId val="{00000001-2D85-489F-B639-18B2460671D4}"/>
            </c:ext>
          </c:extLst>
        </c:ser>
        <c:dLbls>
          <c:showLegendKey val="0"/>
          <c:showVal val="0"/>
          <c:showCatName val="0"/>
          <c:showSerName val="0"/>
          <c:showPercent val="0"/>
          <c:showBubbleSize val="0"/>
        </c:dLbls>
        <c:gapWidth val="150"/>
        <c:axId val="1764977487"/>
        <c:axId val="1"/>
      </c:barChart>
      <c:catAx>
        <c:axId val="1764977487"/>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00%" sourceLinked="1"/>
        <c:majorTickMark val="out"/>
        <c:minorTickMark val="none"/>
        <c:tickLblPos val="nextTo"/>
        <c:txPr>
          <a:bodyPr/>
          <a:lstStyle/>
          <a:p>
            <a:pPr>
              <a:defRPr b="1" baseline="0">
                <a:latin typeface="Garamond" panose="02020404030301010803" pitchFamily="18" charset="0"/>
              </a:defRPr>
            </a:pPr>
            <a:endParaRPr lang="en-US"/>
          </a:p>
        </c:txPr>
        <c:crossAx val="1764977487"/>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5.xml"/><Relationship Id="rId21" Type="http://schemas.openxmlformats.org/officeDocument/2006/relationships/chart" Target="../charts/chart20.xml"/><Relationship Id="rId34" Type="http://schemas.openxmlformats.org/officeDocument/2006/relationships/chart" Target="../charts/chart33.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chart" Target="../charts/chart24.xml"/><Relationship Id="rId33" Type="http://schemas.openxmlformats.org/officeDocument/2006/relationships/chart" Target="../charts/chart32.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chart" Target="../charts/chart19.xml"/><Relationship Id="rId29" Type="http://schemas.openxmlformats.org/officeDocument/2006/relationships/chart" Target="../charts/chart28.xml"/><Relationship Id="rId1" Type="http://schemas.openxmlformats.org/officeDocument/2006/relationships/image" Target="../media/image1.jpeg"/><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32" Type="http://schemas.openxmlformats.org/officeDocument/2006/relationships/chart" Target="../charts/chart31.xml"/><Relationship Id="rId37" Type="http://schemas.openxmlformats.org/officeDocument/2006/relationships/chart" Target="../charts/chart36.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36" Type="http://schemas.openxmlformats.org/officeDocument/2006/relationships/chart" Target="../charts/chart35.xml"/><Relationship Id="rId10" Type="http://schemas.openxmlformats.org/officeDocument/2006/relationships/chart" Target="../charts/chart9.xml"/><Relationship Id="rId19" Type="http://schemas.openxmlformats.org/officeDocument/2006/relationships/chart" Target="../charts/chart18.xml"/><Relationship Id="rId31" Type="http://schemas.openxmlformats.org/officeDocument/2006/relationships/chart" Target="../charts/chart30.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4.xml"/><Relationship Id="rId8" Type="http://schemas.openxmlformats.org/officeDocument/2006/relationships/chart" Target="../charts/chart7.xml"/><Relationship Id="rId3"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7.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7</xdr:col>
      <xdr:colOff>2331720</xdr:colOff>
      <xdr:row>2</xdr:row>
      <xdr:rowOff>60960</xdr:rowOff>
    </xdr:to>
    <xdr:pic>
      <xdr:nvPicPr>
        <xdr:cNvPr id="4293323" name="Picture 2" descr="OSB-signature (002)">
          <a:extLst>
            <a:ext uri="{FF2B5EF4-FFF2-40B4-BE49-F238E27FC236}">
              <a16:creationId xmlns:a16="http://schemas.microsoft.com/office/drawing/2014/main" id="{24E125EB-DC9C-AE23-199C-F614A5723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8552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53340</xdr:colOff>
      <xdr:row>4</xdr:row>
      <xdr:rowOff>22860</xdr:rowOff>
    </xdr:from>
    <xdr:to>
      <xdr:col>4</xdr:col>
      <xdr:colOff>4838700</xdr:colOff>
      <xdr:row>5</xdr:row>
      <xdr:rowOff>38100</xdr:rowOff>
    </xdr:to>
    <xdr:graphicFrame macro="">
      <xdr:nvGraphicFramePr>
        <xdr:cNvPr id="4293324" name="Chart 1">
          <a:extLst>
            <a:ext uri="{FF2B5EF4-FFF2-40B4-BE49-F238E27FC236}">
              <a16:creationId xmlns:a16="http://schemas.microsoft.com/office/drawing/2014/main" id="{6D450B4C-6C1D-051D-8101-86F2E2F47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876300</xdr:colOff>
      <xdr:row>5</xdr:row>
      <xdr:rowOff>2628900</xdr:rowOff>
    </xdr:from>
    <xdr:to>
      <xdr:col>5</xdr:col>
      <xdr:colOff>7620</xdr:colOff>
      <xdr:row>7</xdr:row>
      <xdr:rowOff>22860</xdr:rowOff>
    </xdr:to>
    <xdr:graphicFrame macro="">
      <xdr:nvGraphicFramePr>
        <xdr:cNvPr id="4293325" name="Chart 4">
          <a:extLst>
            <a:ext uri="{FF2B5EF4-FFF2-40B4-BE49-F238E27FC236}">
              <a16:creationId xmlns:a16="http://schemas.microsoft.com/office/drawing/2014/main" id="{A223FB23-2112-D03A-ABF7-48EC1F29F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876300</xdr:colOff>
      <xdr:row>6</xdr:row>
      <xdr:rowOff>2621280</xdr:rowOff>
    </xdr:from>
    <xdr:to>
      <xdr:col>5</xdr:col>
      <xdr:colOff>15240</xdr:colOff>
      <xdr:row>8</xdr:row>
      <xdr:rowOff>7620</xdr:rowOff>
    </xdr:to>
    <xdr:graphicFrame macro="">
      <xdr:nvGraphicFramePr>
        <xdr:cNvPr id="4293326" name="Chart 4">
          <a:extLst>
            <a:ext uri="{FF2B5EF4-FFF2-40B4-BE49-F238E27FC236}">
              <a16:creationId xmlns:a16="http://schemas.microsoft.com/office/drawing/2014/main" id="{4CF2ACC9-EF7E-2EB5-ECFA-166C98577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861060</xdr:colOff>
      <xdr:row>8</xdr:row>
      <xdr:rowOff>0</xdr:rowOff>
    </xdr:from>
    <xdr:to>
      <xdr:col>5</xdr:col>
      <xdr:colOff>15240</xdr:colOff>
      <xdr:row>9</xdr:row>
      <xdr:rowOff>30480</xdr:rowOff>
    </xdr:to>
    <xdr:graphicFrame macro="">
      <xdr:nvGraphicFramePr>
        <xdr:cNvPr id="4293327" name="Chart 4">
          <a:extLst>
            <a:ext uri="{FF2B5EF4-FFF2-40B4-BE49-F238E27FC236}">
              <a16:creationId xmlns:a16="http://schemas.microsoft.com/office/drawing/2014/main" id="{F37714E2-8A38-66ED-2082-7BE35F887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845820</xdr:colOff>
      <xdr:row>9</xdr:row>
      <xdr:rowOff>0</xdr:rowOff>
    </xdr:from>
    <xdr:to>
      <xdr:col>5</xdr:col>
      <xdr:colOff>45720</xdr:colOff>
      <xdr:row>10</xdr:row>
      <xdr:rowOff>30480</xdr:rowOff>
    </xdr:to>
    <xdr:graphicFrame macro="">
      <xdr:nvGraphicFramePr>
        <xdr:cNvPr id="4293328" name="Chart 4">
          <a:extLst>
            <a:ext uri="{FF2B5EF4-FFF2-40B4-BE49-F238E27FC236}">
              <a16:creationId xmlns:a16="http://schemas.microsoft.com/office/drawing/2014/main" id="{3B598B71-7A5E-3DF9-0A34-8439FB292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838200</xdr:colOff>
      <xdr:row>10</xdr:row>
      <xdr:rowOff>0</xdr:rowOff>
    </xdr:from>
    <xdr:to>
      <xdr:col>5</xdr:col>
      <xdr:colOff>15240</xdr:colOff>
      <xdr:row>11</xdr:row>
      <xdr:rowOff>30480</xdr:rowOff>
    </xdr:to>
    <xdr:graphicFrame macro="">
      <xdr:nvGraphicFramePr>
        <xdr:cNvPr id="4293329" name="Chart 2">
          <a:extLst>
            <a:ext uri="{FF2B5EF4-FFF2-40B4-BE49-F238E27FC236}">
              <a16:creationId xmlns:a16="http://schemas.microsoft.com/office/drawing/2014/main" id="{4A13C113-4ADC-38DA-F973-1D7E8D754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845820</xdr:colOff>
      <xdr:row>11</xdr:row>
      <xdr:rowOff>38100</xdr:rowOff>
    </xdr:from>
    <xdr:to>
      <xdr:col>4</xdr:col>
      <xdr:colOff>4838700</xdr:colOff>
      <xdr:row>12</xdr:row>
      <xdr:rowOff>30480</xdr:rowOff>
    </xdr:to>
    <xdr:graphicFrame macro="">
      <xdr:nvGraphicFramePr>
        <xdr:cNvPr id="4293330" name="Chart 2">
          <a:extLst>
            <a:ext uri="{FF2B5EF4-FFF2-40B4-BE49-F238E27FC236}">
              <a16:creationId xmlns:a16="http://schemas.microsoft.com/office/drawing/2014/main" id="{801ABD2A-82F9-7125-9A4D-75B0E0149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876300</xdr:colOff>
      <xdr:row>12</xdr:row>
      <xdr:rowOff>60960</xdr:rowOff>
    </xdr:from>
    <xdr:to>
      <xdr:col>4</xdr:col>
      <xdr:colOff>4846320</xdr:colOff>
      <xdr:row>13</xdr:row>
      <xdr:rowOff>30480</xdr:rowOff>
    </xdr:to>
    <xdr:graphicFrame macro="">
      <xdr:nvGraphicFramePr>
        <xdr:cNvPr id="4293331" name="Chart 2">
          <a:extLst>
            <a:ext uri="{FF2B5EF4-FFF2-40B4-BE49-F238E27FC236}">
              <a16:creationId xmlns:a16="http://schemas.microsoft.com/office/drawing/2014/main" id="{81B191AA-7354-543D-FA78-94CC50F14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853440</xdr:colOff>
      <xdr:row>24</xdr:row>
      <xdr:rowOff>0</xdr:rowOff>
    </xdr:from>
    <xdr:to>
      <xdr:col>5</xdr:col>
      <xdr:colOff>60960</xdr:colOff>
      <xdr:row>25</xdr:row>
      <xdr:rowOff>22860</xdr:rowOff>
    </xdr:to>
    <xdr:graphicFrame macro="">
      <xdr:nvGraphicFramePr>
        <xdr:cNvPr id="4293332" name="Chart 2">
          <a:extLst>
            <a:ext uri="{FF2B5EF4-FFF2-40B4-BE49-F238E27FC236}">
              <a16:creationId xmlns:a16="http://schemas.microsoft.com/office/drawing/2014/main" id="{2CA9C14D-0FA0-231B-5715-DD54D3A33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33</xdr:row>
      <xdr:rowOff>0</xdr:rowOff>
    </xdr:from>
    <xdr:to>
      <xdr:col>4</xdr:col>
      <xdr:colOff>4831080</xdr:colOff>
      <xdr:row>34</xdr:row>
      <xdr:rowOff>22860</xdr:rowOff>
    </xdr:to>
    <xdr:graphicFrame macro="">
      <xdr:nvGraphicFramePr>
        <xdr:cNvPr id="4293333" name="Chart 2">
          <a:extLst>
            <a:ext uri="{FF2B5EF4-FFF2-40B4-BE49-F238E27FC236}">
              <a16:creationId xmlns:a16="http://schemas.microsoft.com/office/drawing/2014/main" id="{4A1F7F00-8C37-C80A-0E99-1F4F466039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34</xdr:row>
      <xdr:rowOff>22860</xdr:rowOff>
    </xdr:from>
    <xdr:to>
      <xdr:col>4</xdr:col>
      <xdr:colOff>4838700</xdr:colOff>
      <xdr:row>35</xdr:row>
      <xdr:rowOff>7620</xdr:rowOff>
    </xdr:to>
    <xdr:graphicFrame macro="">
      <xdr:nvGraphicFramePr>
        <xdr:cNvPr id="4293334" name="Chart 2">
          <a:extLst>
            <a:ext uri="{FF2B5EF4-FFF2-40B4-BE49-F238E27FC236}">
              <a16:creationId xmlns:a16="http://schemas.microsoft.com/office/drawing/2014/main" id="{297D0421-6CD2-1D1A-4A28-CA30CCE07E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38</xdr:row>
      <xdr:rowOff>0</xdr:rowOff>
    </xdr:from>
    <xdr:to>
      <xdr:col>4</xdr:col>
      <xdr:colOff>4846320</xdr:colOff>
      <xdr:row>39</xdr:row>
      <xdr:rowOff>7620</xdr:rowOff>
    </xdr:to>
    <xdr:graphicFrame macro="">
      <xdr:nvGraphicFramePr>
        <xdr:cNvPr id="4293335" name="Chart 2">
          <a:extLst>
            <a:ext uri="{FF2B5EF4-FFF2-40B4-BE49-F238E27FC236}">
              <a16:creationId xmlns:a16="http://schemas.microsoft.com/office/drawing/2014/main" id="{E0AE903F-F8FF-F435-9532-78FCDB05E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39</xdr:row>
      <xdr:rowOff>7620</xdr:rowOff>
    </xdr:from>
    <xdr:to>
      <xdr:col>4</xdr:col>
      <xdr:colOff>4846320</xdr:colOff>
      <xdr:row>39</xdr:row>
      <xdr:rowOff>2659380</xdr:rowOff>
    </xdr:to>
    <xdr:graphicFrame macro="">
      <xdr:nvGraphicFramePr>
        <xdr:cNvPr id="4293336" name="Chart 2">
          <a:extLst>
            <a:ext uri="{FF2B5EF4-FFF2-40B4-BE49-F238E27FC236}">
              <a16:creationId xmlns:a16="http://schemas.microsoft.com/office/drawing/2014/main" id="{97CCB633-5B7B-031C-992B-8A5FF1A36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0</xdr:colOff>
      <xdr:row>5</xdr:row>
      <xdr:rowOff>0</xdr:rowOff>
    </xdr:from>
    <xdr:to>
      <xdr:col>5</xdr:col>
      <xdr:colOff>15240</xdr:colOff>
      <xdr:row>5</xdr:row>
      <xdr:rowOff>2613660</xdr:rowOff>
    </xdr:to>
    <xdr:graphicFrame macro="">
      <xdr:nvGraphicFramePr>
        <xdr:cNvPr id="4293337" name="Chart 3">
          <a:extLst>
            <a:ext uri="{FF2B5EF4-FFF2-40B4-BE49-F238E27FC236}">
              <a16:creationId xmlns:a16="http://schemas.microsoft.com/office/drawing/2014/main" id="{005EAE5B-BE3B-109A-B5A8-DECF2464E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891540</xdr:colOff>
      <xdr:row>13</xdr:row>
      <xdr:rowOff>53340</xdr:rowOff>
    </xdr:from>
    <xdr:to>
      <xdr:col>5</xdr:col>
      <xdr:colOff>15240</xdr:colOff>
      <xdr:row>14</xdr:row>
      <xdr:rowOff>30480</xdr:rowOff>
    </xdr:to>
    <xdr:graphicFrame macro="">
      <xdr:nvGraphicFramePr>
        <xdr:cNvPr id="4293338" name="Chart 2">
          <a:extLst>
            <a:ext uri="{FF2B5EF4-FFF2-40B4-BE49-F238E27FC236}">
              <a16:creationId xmlns:a16="http://schemas.microsoft.com/office/drawing/2014/main" id="{47DCE047-8A22-DFCF-88DA-A49DFB5B7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14</xdr:row>
      <xdr:rowOff>0</xdr:rowOff>
    </xdr:from>
    <xdr:to>
      <xdr:col>5</xdr:col>
      <xdr:colOff>15240</xdr:colOff>
      <xdr:row>15</xdr:row>
      <xdr:rowOff>30480</xdr:rowOff>
    </xdr:to>
    <xdr:graphicFrame macro="">
      <xdr:nvGraphicFramePr>
        <xdr:cNvPr id="4293339" name="Chart 2">
          <a:extLst>
            <a:ext uri="{FF2B5EF4-FFF2-40B4-BE49-F238E27FC236}">
              <a16:creationId xmlns:a16="http://schemas.microsoft.com/office/drawing/2014/main" id="{EBF240F1-74A3-0BCF-AA37-C82FD18CD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0</xdr:colOff>
      <xdr:row>15</xdr:row>
      <xdr:rowOff>0</xdr:rowOff>
    </xdr:from>
    <xdr:to>
      <xdr:col>4</xdr:col>
      <xdr:colOff>4838700</xdr:colOff>
      <xdr:row>16</xdr:row>
      <xdr:rowOff>30480</xdr:rowOff>
    </xdr:to>
    <xdr:graphicFrame macro="">
      <xdr:nvGraphicFramePr>
        <xdr:cNvPr id="4293340" name="Chart 2">
          <a:extLst>
            <a:ext uri="{FF2B5EF4-FFF2-40B4-BE49-F238E27FC236}">
              <a16:creationId xmlns:a16="http://schemas.microsoft.com/office/drawing/2014/main" id="{910C8D7C-5EED-0470-5264-666FA9BD5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16</xdr:row>
      <xdr:rowOff>0</xdr:rowOff>
    </xdr:from>
    <xdr:to>
      <xdr:col>4</xdr:col>
      <xdr:colOff>4838700</xdr:colOff>
      <xdr:row>17</xdr:row>
      <xdr:rowOff>30480</xdr:rowOff>
    </xdr:to>
    <xdr:graphicFrame macro="">
      <xdr:nvGraphicFramePr>
        <xdr:cNvPr id="4293341" name="Chart 2">
          <a:extLst>
            <a:ext uri="{FF2B5EF4-FFF2-40B4-BE49-F238E27FC236}">
              <a16:creationId xmlns:a16="http://schemas.microsoft.com/office/drawing/2014/main" id="{D346D45F-220E-D045-237F-FC11FDC2F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17</xdr:row>
      <xdr:rowOff>0</xdr:rowOff>
    </xdr:from>
    <xdr:to>
      <xdr:col>5</xdr:col>
      <xdr:colOff>7620</xdr:colOff>
      <xdr:row>18</xdr:row>
      <xdr:rowOff>30480</xdr:rowOff>
    </xdr:to>
    <xdr:graphicFrame macro="">
      <xdr:nvGraphicFramePr>
        <xdr:cNvPr id="4293342" name="Chart 2">
          <a:extLst>
            <a:ext uri="{FF2B5EF4-FFF2-40B4-BE49-F238E27FC236}">
              <a16:creationId xmlns:a16="http://schemas.microsoft.com/office/drawing/2014/main" id="{2F6813A6-4BBA-4577-171D-E7A670253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0</xdr:colOff>
      <xdr:row>18</xdr:row>
      <xdr:rowOff>0</xdr:rowOff>
    </xdr:from>
    <xdr:to>
      <xdr:col>5</xdr:col>
      <xdr:colOff>7620</xdr:colOff>
      <xdr:row>19</xdr:row>
      <xdr:rowOff>38100</xdr:rowOff>
    </xdr:to>
    <xdr:graphicFrame macro="">
      <xdr:nvGraphicFramePr>
        <xdr:cNvPr id="4293343" name="Chart 2">
          <a:extLst>
            <a:ext uri="{FF2B5EF4-FFF2-40B4-BE49-F238E27FC236}">
              <a16:creationId xmlns:a16="http://schemas.microsoft.com/office/drawing/2014/main" id="{1CCD9C1E-C665-00FE-B464-BF76E8F64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0</xdr:colOff>
      <xdr:row>19</xdr:row>
      <xdr:rowOff>0</xdr:rowOff>
    </xdr:from>
    <xdr:to>
      <xdr:col>5</xdr:col>
      <xdr:colOff>7620</xdr:colOff>
      <xdr:row>20</xdr:row>
      <xdr:rowOff>38100</xdr:rowOff>
    </xdr:to>
    <xdr:graphicFrame macro="">
      <xdr:nvGraphicFramePr>
        <xdr:cNvPr id="4293344" name="Chart 2">
          <a:extLst>
            <a:ext uri="{FF2B5EF4-FFF2-40B4-BE49-F238E27FC236}">
              <a16:creationId xmlns:a16="http://schemas.microsoft.com/office/drawing/2014/main" id="{54B5F633-0E5C-A6DE-BB0D-2DEDE28082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899160</xdr:colOff>
      <xdr:row>20</xdr:row>
      <xdr:rowOff>0</xdr:rowOff>
    </xdr:from>
    <xdr:to>
      <xdr:col>5</xdr:col>
      <xdr:colOff>22860</xdr:colOff>
      <xdr:row>21</xdr:row>
      <xdr:rowOff>30480</xdr:rowOff>
    </xdr:to>
    <xdr:graphicFrame macro="">
      <xdr:nvGraphicFramePr>
        <xdr:cNvPr id="4293345" name="Chart 2">
          <a:extLst>
            <a:ext uri="{FF2B5EF4-FFF2-40B4-BE49-F238E27FC236}">
              <a16:creationId xmlns:a16="http://schemas.microsoft.com/office/drawing/2014/main" id="{C3908C90-19AA-5580-4CCB-0640C2D82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0</xdr:colOff>
      <xdr:row>21</xdr:row>
      <xdr:rowOff>0</xdr:rowOff>
    </xdr:from>
    <xdr:to>
      <xdr:col>5</xdr:col>
      <xdr:colOff>38100</xdr:colOff>
      <xdr:row>22</xdr:row>
      <xdr:rowOff>30480</xdr:rowOff>
    </xdr:to>
    <xdr:graphicFrame macro="">
      <xdr:nvGraphicFramePr>
        <xdr:cNvPr id="4293346" name="Chart 2">
          <a:extLst>
            <a:ext uri="{FF2B5EF4-FFF2-40B4-BE49-F238E27FC236}">
              <a16:creationId xmlns:a16="http://schemas.microsoft.com/office/drawing/2014/main" id="{BAEE8D15-4CB1-BEF4-C910-5BA6AACBD4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899160</xdr:colOff>
      <xdr:row>22</xdr:row>
      <xdr:rowOff>0</xdr:rowOff>
    </xdr:from>
    <xdr:to>
      <xdr:col>5</xdr:col>
      <xdr:colOff>22860</xdr:colOff>
      <xdr:row>23</xdr:row>
      <xdr:rowOff>30480</xdr:rowOff>
    </xdr:to>
    <xdr:graphicFrame macro="">
      <xdr:nvGraphicFramePr>
        <xdr:cNvPr id="4293347" name="Chart 2">
          <a:extLst>
            <a:ext uri="{FF2B5EF4-FFF2-40B4-BE49-F238E27FC236}">
              <a16:creationId xmlns:a16="http://schemas.microsoft.com/office/drawing/2014/main" id="{8CD9B0A1-58E0-B7C2-AA52-E84150417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899160</xdr:colOff>
      <xdr:row>23</xdr:row>
      <xdr:rowOff>0</xdr:rowOff>
    </xdr:from>
    <xdr:to>
      <xdr:col>5</xdr:col>
      <xdr:colOff>30480</xdr:colOff>
      <xdr:row>24</xdr:row>
      <xdr:rowOff>22860</xdr:rowOff>
    </xdr:to>
    <xdr:graphicFrame macro="">
      <xdr:nvGraphicFramePr>
        <xdr:cNvPr id="4293348" name="Chart 2">
          <a:extLst>
            <a:ext uri="{FF2B5EF4-FFF2-40B4-BE49-F238E27FC236}">
              <a16:creationId xmlns:a16="http://schemas.microsoft.com/office/drawing/2014/main" id="{00490E34-A310-2B0C-B973-8F0C48024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883920</xdr:colOff>
      <xdr:row>25</xdr:row>
      <xdr:rowOff>0</xdr:rowOff>
    </xdr:from>
    <xdr:to>
      <xdr:col>5</xdr:col>
      <xdr:colOff>38100</xdr:colOff>
      <xdr:row>26</xdr:row>
      <xdr:rowOff>30480</xdr:rowOff>
    </xdr:to>
    <xdr:graphicFrame macro="">
      <xdr:nvGraphicFramePr>
        <xdr:cNvPr id="4293349" name="Chart 2">
          <a:extLst>
            <a:ext uri="{FF2B5EF4-FFF2-40B4-BE49-F238E27FC236}">
              <a16:creationId xmlns:a16="http://schemas.microsoft.com/office/drawing/2014/main" id="{96D5CD72-15A4-7CC2-4666-B5CDBCAF8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0</xdr:colOff>
      <xdr:row>36</xdr:row>
      <xdr:rowOff>0</xdr:rowOff>
    </xdr:from>
    <xdr:to>
      <xdr:col>5</xdr:col>
      <xdr:colOff>15240</xdr:colOff>
      <xdr:row>37</xdr:row>
      <xdr:rowOff>38100</xdr:rowOff>
    </xdr:to>
    <xdr:graphicFrame macro="">
      <xdr:nvGraphicFramePr>
        <xdr:cNvPr id="4293350" name="Chart 2">
          <a:extLst>
            <a:ext uri="{FF2B5EF4-FFF2-40B4-BE49-F238E27FC236}">
              <a16:creationId xmlns:a16="http://schemas.microsoft.com/office/drawing/2014/main" id="{4BB1215E-1097-C0D5-21E0-6CA36ED84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0</xdr:colOff>
      <xdr:row>35</xdr:row>
      <xdr:rowOff>0</xdr:rowOff>
    </xdr:from>
    <xdr:to>
      <xdr:col>5</xdr:col>
      <xdr:colOff>0</xdr:colOff>
      <xdr:row>36</xdr:row>
      <xdr:rowOff>38100</xdr:rowOff>
    </xdr:to>
    <xdr:graphicFrame macro="">
      <xdr:nvGraphicFramePr>
        <xdr:cNvPr id="4293351" name="Chart 2">
          <a:extLst>
            <a:ext uri="{FF2B5EF4-FFF2-40B4-BE49-F238E27FC236}">
              <a16:creationId xmlns:a16="http://schemas.microsoft.com/office/drawing/2014/main" id="{70C52C72-EC53-8B6B-8DC2-CE24E6132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0</xdr:colOff>
      <xdr:row>37</xdr:row>
      <xdr:rowOff>0</xdr:rowOff>
    </xdr:from>
    <xdr:to>
      <xdr:col>4</xdr:col>
      <xdr:colOff>4823460</xdr:colOff>
      <xdr:row>38</xdr:row>
      <xdr:rowOff>38100</xdr:rowOff>
    </xdr:to>
    <xdr:graphicFrame macro="">
      <xdr:nvGraphicFramePr>
        <xdr:cNvPr id="4293352" name="Chart 2">
          <a:extLst>
            <a:ext uri="{FF2B5EF4-FFF2-40B4-BE49-F238E27FC236}">
              <a16:creationId xmlns:a16="http://schemas.microsoft.com/office/drawing/2014/main" id="{CC6F1236-4672-587D-CEA8-D0D30A466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883920</xdr:colOff>
      <xdr:row>26</xdr:row>
      <xdr:rowOff>22860</xdr:rowOff>
    </xdr:from>
    <xdr:to>
      <xdr:col>5</xdr:col>
      <xdr:colOff>22860</xdr:colOff>
      <xdr:row>27</xdr:row>
      <xdr:rowOff>60960</xdr:rowOff>
    </xdr:to>
    <xdr:graphicFrame macro="">
      <xdr:nvGraphicFramePr>
        <xdr:cNvPr id="4293353" name="Chart 2">
          <a:extLst>
            <a:ext uri="{FF2B5EF4-FFF2-40B4-BE49-F238E27FC236}">
              <a16:creationId xmlns:a16="http://schemas.microsoft.com/office/drawing/2014/main" id="{7D241683-6874-546F-1152-09FC89830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883920</xdr:colOff>
      <xdr:row>27</xdr:row>
      <xdr:rowOff>68580</xdr:rowOff>
    </xdr:from>
    <xdr:to>
      <xdr:col>4</xdr:col>
      <xdr:colOff>4846320</xdr:colOff>
      <xdr:row>28</xdr:row>
      <xdr:rowOff>106680</xdr:rowOff>
    </xdr:to>
    <xdr:graphicFrame macro="">
      <xdr:nvGraphicFramePr>
        <xdr:cNvPr id="4293354" name="Chart 2">
          <a:extLst>
            <a:ext uri="{FF2B5EF4-FFF2-40B4-BE49-F238E27FC236}">
              <a16:creationId xmlns:a16="http://schemas.microsoft.com/office/drawing/2014/main" id="{D3CAFEB0-8E95-02E4-DE55-B2EF233DF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0</xdr:colOff>
      <xdr:row>28</xdr:row>
      <xdr:rowOff>0</xdr:rowOff>
    </xdr:from>
    <xdr:to>
      <xdr:col>5</xdr:col>
      <xdr:colOff>15240</xdr:colOff>
      <xdr:row>29</xdr:row>
      <xdr:rowOff>38100</xdr:rowOff>
    </xdr:to>
    <xdr:graphicFrame macro="">
      <xdr:nvGraphicFramePr>
        <xdr:cNvPr id="4293355" name="Chart 2">
          <a:extLst>
            <a:ext uri="{FF2B5EF4-FFF2-40B4-BE49-F238E27FC236}">
              <a16:creationId xmlns:a16="http://schemas.microsoft.com/office/drawing/2014/main" id="{66E3C414-DCCF-E538-FACE-008A83429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0</xdr:colOff>
      <xdr:row>29</xdr:row>
      <xdr:rowOff>0</xdr:rowOff>
    </xdr:from>
    <xdr:to>
      <xdr:col>4</xdr:col>
      <xdr:colOff>4846320</xdr:colOff>
      <xdr:row>30</xdr:row>
      <xdr:rowOff>38100</xdr:rowOff>
    </xdr:to>
    <xdr:graphicFrame macro="">
      <xdr:nvGraphicFramePr>
        <xdr:cNvPr id="4293356" name="Chart 2">
          <a:extLst>
            <a:ext uri="{FF2B5EF4-FFF2-40B4-BE49-F238E27FC236}">
              <a16:creationId xmlns:a16="http://schemas.microsoft.com/office/drawing/2014/main" id="{3C7A992C-217C-2C0A-4866-ABDEE1785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0</xdr:colOff>
      <xdr:row>30</xdr:row>
      <xdr:rowOff>0</xdr:rowOff>
    </xdr:from>
    <xdr:to>
      <xdr:col>5</xdr:col>
      <xdr:colOff>0</xdr:colOff>
      <xdr:row>31</xdr:row>
      <xdr:rowOff>38100</xdr:rowOff>
    </xdr:to>
    <xdr:graphicFrame macro="">
      <xdr:nvGraphicFramePr>
        <xdr:cNvPr id="4293357" name="Chart 2">
          <a:extLst>
            <a:ext uri="{FF2B5EF4-FFF2-40B4-BE49-F238E27FC236}">
              <a16:creationId xmlns:a16="http://schemas.microsoft.com/office/drawing/2014/main" id="{E6EA8D0B-0A2F-2AD9-1140-3732C78A1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0</xdr:colOff>
      <xdr:row>31</xdr:row>
      <xdr:rowOff>0</xdr:rowOff>
    </xdr:from>
    <xdr:to>
      <xdr:col>5</xdr:col>
      <xdr:colOff>7620</xdr:colOff>
      <xdr:row>32</xdr:row>
      <xdr:rowOff>38100</xdr:rowOff>
    </xdr:to>
    <xdr:graphicFrame macro="">
      <xdr:nvGraphicFramePr>
        <xdr:cNvPr id="4293358" name="Chart 2">
          <a:extLst>
            <a:ext uri="{FF2B5EF4-FFF2-40B4-BE49-F238E27FC236}">
              <a16:creationId xmlns:a16="http://schemas.microsoft.com/office/drawing/2014/main" id="{D0CC70CA-BAD0-F7CF-CCCF-2A4B8A954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0</xdr:colOff>
      <xdr:row>32</xdr:row>
      <xdr:rowOff>0</xdr:rowOff>
    </xdr:from>
    <xdr:to>
      <xdr:col>4</xdr:col>
      <xdr:colOff>4846320</xdr:colOff>
      <xdr:row>33</xdr:row>
      <xdr:rowOff>38100</xdr:rowOff>
    </xdr:to>
    <xdr:graphicFrame macro="">
      <xdr:nvGraphicFramePr>
        <xdr:cNvPr id="4293359" name="Chart 2">
          <a:extLst>
            <a:ext uri="{FF2B5EF4-FFF2-40B4-BE49-F238E27FC236}">
              <a16:creationId xmlns:a16="http://schemas.microsoft.com/office/drawing/2014/main" id="{A651FFE5-7344-DC7A-016F-C6605050EE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0709" name="Picture 1" descr="OSB-signature (002)">
          <a:extLst>
            <a:ext uri="{FF2B5EF4-FFF2-40B4-BE49-F238E27FC236}">
              <a16:creationId xmlns:a16="http://schemas.microsoft.com/office/drawing/2014/main" id="{190C6C7B-A66E-D022-8BC5-2A94D29A4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19</xdr:row>
      <xdr:rowOff>0</xdr:rowOff>
    </xdr:from>
    <xdr:to>
      <xdr:col>4</xdr:col>
      <xdr:colOff>129540</xdr:colOff>
      <xdr:row>32</xdr:row>
      <xdr:rowOff>129540</xdr:rowOff>
    </xdr:to>
    <xdr:graphicFrame macro="">
      <xdr:nvGraphicFramePr>
        <xdr:cNvPr id="20710" name="Chart 2">
          <a:extLst>
            <a:ext uri="{FF2B5EF4-FFF2-40B4-BE49-F238E27FC236}">
              <a16:creationId xmlns:a16="http://schemas.microsoft.com/office/drawing/2014/main" id="{152FBAE0-0F85-EA91-E230-046ECCFB4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1733" name="Picture 1" descr="OSB-signature (002)">
          <a:extLst>
            <a:ext uri="{FF2B5EF4-FFF2-40B4-BE49-F238E27FC236}">
              <a16:creationId xmlns:a16="http://schemas.microsoft.com/office/drawing/2014/main" id="{2B184833-98B7-C708-2041-D7AAB699B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18</xdr:row>
      <xdr:rowOff>182880</xdr:rowOff>
    </xdr:from>
    <xdr:to>
      <xdr:col>4</xdr:col>
      <xdr:colOff>106680</xdr:colOff>
      <xdr:row>32</xdr:row>
      <xdr:rowOff>106680</xdr:rowOff>
    </xdr:to>
    <xdr:graphicFrame macro="">
      <xdr:nvGraphicFramePr>
        <xdr:cNvPr id="21734" name="Chart 2">
          <a:extLst>
            <a:ext uri="{FF2B5EF4-FFF2-40B4-BE49-F238E27FC236}">
              <a16:creationId xmlns:a16="http://schemas.microsoft.com/office/drawing/2014/main" id="{ECD6BB73-AFE2-134E-0F6D-7CCD74E75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2757" name="Picture 1" descr="OSB-signature (002)">
          <a:extLst>
            <a:ext uri="{FF2B5EF4-FFF2-40B4-BE49-F238E27FC236}">
              <a16:creationId xmlns:a16="http://schemas.microsoft.com/office/drawing/2014/main" id="{97FE414A-0613-C52D-6C72-A36185510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22758" name="Chart 2">
          <a:extLst>
            <a:ext uri="{FF2B5EF4-FFF2-40B4-BE49-F238E27FC236}">
              <a16:creationId xmlns:a16="http://schemas.microsoft.com/office/drawing/2014/main" id="{93F10F5B-F76F-BF1C-FF97-958293EC0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3806" name="Picture 1" descr="OSB-signature (002)">
          <a:extLst>
            <a:ext uri="{FF2B5EF4-FFF2-40B4-BE49-F238E27FC236}">
              <a16:creationId xmlns:a16="http://schemas.microsoft.com/office/drawing/2014/main" id="{2EC75E39-BC4D-1853-3219-4E5274E40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23807" name="Chart 2">
          <a:extLst>
            <a:ext uri="{FF2B5EF4-FFF2-40B4-BE49-F238E27FC236}">
              <a16:creationId xmlns:a16="http://schemas.microsoft.com/office/drawing/2014/main" id="{C1B3A961-7728-C8B3-83D0-9B157CFAC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18</xdr:row>
      <xdr:rowOff>160020</xdr:rowOff>
    </xdr:from>
    <xdr:to>
      <xdr:col>4</xdr:col>
      <xdr:colOff>137160</xdr:colOff>
      <xdr:row>32</xdr:row>
      <xdr:rowOff>83820</xdr:rowOff>
    </xdr:to>
    <xdr:graphicFrame macro="">
      <xdr:nvGraphicFramePr>
        <xdr:cNvPr id="23808" name="Chart 2">
          <a:extLst>
            <a:ext uri="{FF2B5EF4-FFF2-40B4-BE49-F238E27FC236}">
              <a16:creationId xmlns:a16="http://schemas.microsoft.com/office/drawing/2014/main" id="{5601D292-5427-B1F1-FF44-3572CE82A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4805" name="Picture 1" descr="OSB-signature (002)">
          <a:extLst>
            <a:ext uri="{FF2B5EF4-FFF2-40B4-BE49-F238E27FC236}">
              <a16:creationId xmlns:a16="http://schemas.microsoft.com/office/drawing/2014/main" id="{675816BD-710D-E222-E86E-85304BCF3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24806" name="Chart 2">
          <a:extLst>
            <a:ext uri="{FF2B5EF4-FFF2-40B4-BE49-F238E27FC236}">
              <a16:creationId xmlns:a16="http://schemas.microsoft.com/office/drawing/2014/main" id="{D722CE18-462A-08BF-0AEF-B30904962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5829" name="Picture 1" descr="OSB-signature (002)">
          <a:extLst>
            <a:ext uri="{FF2B5EF4-FFF2-40B4-BE49-F238E27FC236}">
              <a16:creationId xmlns:a16="http://schemas.microsoft.com/office/drawing/2014/main" id="{980B82B1-B51C-0A7E-384D-40224F906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25830" name="Chart 2">
          <a:extLst>
            <a:ext uri="{FF2B5EF4-FFF2-40B4-BE49-F238E27FC236}">
              <a16:creationId xmlns:a16="http://schemas.microsoft.com/office/drawing/2014/main" id="{0EFB293F-FCE9-C4EF-A291-8036D5031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624840</xdr:colOff>
      <xdr:row>0</xdr:row>
      <xdr:rowOff>0</xdr:rowOff>
    </xdr:from>
    <xdr:to>
      <xdr:col>7</xdr:col>
      <xdr:colOff>2918460</xdr:colOff>
      <xdr:row>1</xdr:row>
      <xdr:rowOff>259080</xdr:rowOff>
    </xdr:to>
    <xdr:pic>
      <xdr:nvPicPr>
        <xdr:cNvPr id="26853" name="Picture 1" descr="OSB-signature (002)">
          <a:extLst>
            <a:ext uri="{FF2B5EF4-FFF2-40B4-BE49-F238E27FC236}">
              <a16:creationId xmlns:a16="http://schemas.microsoft.com/office/drawing/2014/main" id="{262868C1-187C-8C77-592C-B3E03B352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9060" y="0"/>
          <a:ext cx="22936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26854" name="Chart 2">
          <a:extLst>
            <a:ext uri="{FF2B5EF4-FFF2-40B4-BE49-F238E27FC236}">
              <a16:creationId xmlns:a16="http://schemas.microsoft.com/office/drawing/2014/main" id="{905F6B79-A8B2-493F-92D7-8293AE198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64407" name="Picture 1" descr="OSB-signature (002)">
          <a:extLst>
            <a:ext uri="{FF2B5EF4-FFF2-40B4-BE49-F238E27FC236}">
              <a16:creationId xmlns:a16="http://schemas.microsoft.com/office/drawing/2014/main" id="{47B3B2AD-2B9A-ADA3-5624-9DB8B9559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259080</xdr:colOff>
      <xdr:row>18</xdr:row>
      <xdr:rowOff>144780</xdr:rowOff>
    </xdr:from>
    <xdr:to>
      <xdr:col>4</xdr:col>
      <xdr:colOff>350520</xdr:colOff>
      <xdr:row>32</xdr:row>
      <xdr:rowOff>60960</xdr:rowOff>
    </xdr:to>
    <xdr:graphicFrame macro="">
      <xdr:nvGraphicFramePr>
        <xdr:cNvPr id="264408" name="Chart 2">
          <a:extLst>
            <a:ext uri="{FF2B5EF4-FFF2-40B4-BE49-F238E27FC236}">
              <a16:creationId xmlns:a16="http://schemas.microsoft.com/office/drawing/2014/main" id="{4832EA15-A954-0E98-FBAC-AA1430843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265431" name="Picture 1" descr="OSB-signature (002)">
          <a:extLst>
            <a:ext uri="{FF2B5EF4-FFF2-40B4-BE49-F238E27FC236}">
              <a16:creationId xmlns:a16="http://schemas.microsoft.com/office/drawing/2014/main" id="{A8A45AB9-E40B-65D3-CE0A-11DF54039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265432" name="Chart 2">
          <a:extLst>
            <a:ext uri="{FF2B5EF4-FFF2-40B4-BE49-F238E27FC236}">
              <a16:creationId xmlns:a16="http://schemas.microsoft.com/office/drawing/2014/main" id="{70EE49C4-7010-EF52-7F67-65DA32981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409807" name="Picture 1" descr="OSB-signature (002)">
          <a:extLst>
            <a:ext uri="{FF2B5EF4-FFF2-40B4-BE49-F238E27FC236}">
              <a16:creationId xmlns:a16="http://schemas.microsoft.com/office/drawing/2014/main" id="{359A0EB4-C7A5-1DB6-2EAC-CA8FA64F7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18</xdr:row>
      <xdr:rowOff>182880</xdr:rowOff>
    </xdr:from>
    <xdr:to>
      <xdr:col>4</xdr:col>
      <xdr:colOff>129540</xdr:colOff>
      <xdr:row>32</xdr:row>
      <xdr:rowOff>99060</xdr:rowOff>
    </xdr:to>
    <xdr:graphicFrame macro="">
      <xdr:nvGraphicFramePr>
        <xdr:cNvPr id="409808" name="Chart 2">
          <a:extLst>
            <a:ext uri="{FF2B5EF4-FFF2-40B4-BE49-F238E27FC236}">
              <a16:creationId xmlns:a16="http://schemas.microsoft.com/office/drawing/2014/main" id="{D51E548E-5117-2115-EC57-899E83321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22860</xdr:rowOff>
    </xdr:from>
    <xdr:to>
      <xdr:col>4</xdr:col>
      <xdr:colOff>91440</xdr:colOff>
      <xdr:row>32</xdr:row>
      <xdr:rowOff>152400</xdr:rowOff>
    </xdr:to>
    <xdr:graphicFrame macro="">
      <xdr:nvGraphicFramePr>
        <xdr:cNvPr id="1253" name="Chart 1">
          <a:extLst>
            <a:ext uri="{FF2B5EF4-FFF2-40B4-BE49-F238E27FC236}">
              <a16:creationId xmlns:a16="http://schemas.microsoft.com/office/drawing/2014/main" id="{91A7D804-9B2E-0846-B76A-9B76F255A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68580</xdr:colOff>
      <xdr:row>0</xdr:row>
      <xdr:rowOff>0</xdr:rowOff>
    </xdr:from>
    <xdr:to>
      <xdr:col>7</xdr:col>
      <xdr:colOff>716280</xdr:colOff>
      <xdr:row>1</xdr:row>
      <xdr:rowOff>259080</xdr:rowOff>
    </xdr:to>
    <xdr:pic>
      <xdr:nvPicPr>
        <xdr:cNvPr id="1254" name="Picture 2" descr="OSB-signature (002)">
          <a:extLst>
            <a:ext uri="{FF2B5EF4-FFF2-40B4-BE49-F238E27FC236}">
              <a16:creationId xmlns:a16="http://schemas.microsoft.com/office/drawing/2014/main" id="{62AAA2A6-785C-7F92-8F6D-CE922D18A5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7720" y="0"/>
          <a:ext cx="22936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410831" name="Picture 1" descr="OSB-signature (002)">
          <a:extLst>
            <a:ext uri="{FF2B5EF4-FFF2-40B4-BE49-F238E27FC236}">
              <a16:creationId xmlns:a16="http://schemas.microsoft.com/office/drawing/2014/main" id="{BF6E40C3-2A62-7C64-2E52-07C1B10DE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18</xdr:row>
      <xdr:rowOff>182880</xdr:rowOff>
    </xdr:from>
    <xdr:to>
      <xdr:col>4</xdr:col>
      <xdr:colOff>137160</xdr:colOff>
      <xdr:row>32</xdr:row>
      <xdr:rowOff>106680</xdr:rowOff>
    </xdr:to>
    <xdr:graphicFrame macro="">
      <xdr:nvGraphicFramePr>
        <xdr:cNvPr id="410832" name="Chart 2">
          <a:extLst>
            <a:ext uri="{FF2B5EF4-FFF2-40B4-BE49-F238E27FC236}">
              <a16:creationId xmlns:a16="http://schemas.microsoft.com/office/drawing/2014/main" id="{6C75C9EE-A07B-7F97-6086-8D76B51C4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411880" name="Picture 1" descr="OSB-signature (002)">
          <a:extLst>
            <a:ext uri="{FF2B5EF4-FFF2-40B4-BE49-F238E27FC236}">
              <a16:creationId xmlns:a16="http://schemas.microsoft.com/office/drawing/2014/main" id="{263FDB6D-F21A-7FFC-58C4-0F43AE400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411881" name="Chart 2">
          <a:extLst>
            <a:ext uri="{FF2B5EF4-FFF2-40B4-BE49-F238E27FC236}">
              <a16:creationId xmlns:a16="http://schemas.microsoft.com/office/drawing/2014/main" id="{01D99D12-0FB5-7156-F6BB-26EF36C05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xdr:row>
      <xdr:rowOff>182880</xdr:rowOff>
    </xdr:from>
    <xdr:to>
      <xdr:col>4</xdr:col>
      <xdr:colOff>91440</xdr:colOff>
      <xdr:row>32</xdr:row>
      <xdr:rowOff>106680</xdr:rowOff>
    </xdr:to>
    <xdr:graphicFrame macro="">
      <xdr:nvGraphicFramePr>
        <xdr:cNvPr id="411882" name="Chart 2">
          <a:extLst>
            <a:ext uri="{FF2B5EF4-FFF2-40B4-BE49-F238E27FC236}">
              <a16:creationId xmlns:a16="http://schemas.microsoft.com/office/drawing/2014/main" id="{B23EB7D2-684C-752F-EA30-2DACFC809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412879" name="Picture 1" descr="OSB-signature (002)">
          <a:extLst>
            <a:ext uri="{FF2B5EF4-FFF2-40B4-BE49-F238E27FC236}">
              <a16:creationId xmlns:a16="http://schemas.microsoft.com/office/drawing/2014/main" id="{3254DB81-AF0D-EC4A-8556-9BB7A31B1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412880" name="Chart 2">
          <a:extLst>
            <a:ext uri="{FF2B5EF4-FFF2-40B4-BE49-F238E27FC236}">
              <a16:creationId xmlns:a16="http://schemas.microsoft.com/office/drawing/2014/main" id="{B258053A-3674-AF44-01CC-9CD44EE91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413903" name="Picture 1" descr="OSB-signature (002)">
          <a:extLst>
            <a:ext uri="{FF2B5EF4-FFF2-40B4-BE49-F238E27FC236}">
              <a16:creationId xmlns:a16="http://schemas.microsoft.com/office/drawing/2014/main" id="{1A35347A-F6F0-2457-AD64-955E0390B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18</xdr:row>
      <xdr:rowOff>182880</xdr:rowOff>
    </xdr:from>
    <xdr:to>
      <xdr:col>4</xdr:col>
      <xdr:colOff>129540</xdr:colOff>
      <xdr:row>32</xdr:row>
      <xdr:rowOff>106680</xdr:rowOff>
    </xdr:to>
    <xdr:graphicFrame macro="">
      <xdr:nvGraphicFramePr>
        <xdr:cNvPr id="413904" name="Chart 2">
          <a:extLst>
            <a:ext uri="{FF2B5EF4-FFF2-40B4-BE49-F238E27FC236}">
              <a16:creationId xmlns:a16="http://schemas.microsoft.com/office/drawing/2014/main" id="{A107BB03-40AE-363B-8A94-21657649D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824507" name="Picture 1" descr="OSB-signature (002)">
          <a:extLst>
            <a:ext uri="{FF2B5EF4-FFF2-40B4-BE49-F238E27FC236}">
              <a16:creationId xmlns:a16="http://schemas.microsoft.com/office/drawing/2014/main" id="{0BB2C898-2DE2-ACBB-33A6-D31EA5AC3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824508" name="Chart 2">
          <a:extLst>
            <a:ext uri="{FF2B5EF4-FFF2-40B4-BE49-F238E27FC236}">
              <a16:creationId xmlns:a16="http://schemas.microsoft.com/office/drawing/2014/main" id="{AA978C15-5D6C-A0E4-5384-FD61DDCEBB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825531" name="Picture 1" descr="OSB-signature (002)">
          <a:extLst>
            <a:ext uri="{FF2B5EF4-FFF2-40B4-BE49-F238E27FC236}">
              <a16:creationId xmlns:a16="http://schemas.microsoft.com/office/drawing/2014/main" id="{F6F49125-B9E6-87CE-2F89-E54B67636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825532" name="Chart 2">
          <a:extLst>
            <a:ext uri="{FF2B5EF4-FFF2-40B4-BE49-F238E27FC236}">
              <a16:creationId xmlns:a16="http://schemas.microsoft.com/office/drawing/2014/main" id="{4CF0CA5F-DFDA-2AB8-D46C-341FA6CFB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827579" name="Picture 1" descr="OSB-signature (002)">
          <a:extLst>
            <a:ext uri="{FF2B5EF4-FFF2-40B4-BE49-F238E27FC236}">
              <a16:creationId xmlns:a16="http://schemas.microsoft.com/office/drawing/2014/main" id="{161A08A5-83CF-B584-30E8-ACC68EA9D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827580" name="Chart 2">
          <a:extLst>
            <a:ext uri="{FF2B5EF4-FFF2-40B4-BE49-F238E27FC236}">
              <a16:creationId xmlns:a16="http://schemas.microsoft.com/office/drawing/2014/main" id="{81DD6432-3077-59FA-F379-6569D01D6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826555" name="Picture 1" descr="OSB-signature (002)">
          <a:extLst>
            <a:ext uri="{FF2B5EF4-FFF2-40B4-BE49-F238E27FC236}">
              <a16:creationId xmlns:a16="http://schemas.microsoft.com/office/drawing/2014/main" id="{96EE2B1A-471A-DED9-229F-F0CB8E11F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826556" name="Chart 2">
          <a:extLst>
            <a:ext uri="{FF2B5EF4-FFF2-40B4-BE49-F238E27FC236}">
              <a16:creationId xmlns:a16="http://schemas.microsoft.com/office/drawing/2014/main" id="{92C43329-78BC-9C8C-68F0-7599713C6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828603" name="Picture 1" descr="OSB-signature (002)">
          <a:extLst>
            <a:ext uri="{FF2B5EF4-FFF2-40B4-BE49-F238E27FC236}">
              <a16:creationId xmlns:a16="http://schemas.microsoft.com/office/drawing/2014/main" id="{271988E9-A296-6FEC-27D9-4F88D247F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828604" name="Chart 2">
          <a:extLst>
            <a:ext uri="{FF2B5EF4-FFF2-40B4-BE49-F238E27FC236}">
              <a16:creationId xmlns:a16="http://schemas.microsoft.com/office/drawing/2014/main" id="{30091E73-6EFC-61F0-A510-A683F6CC0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829627" name="Picture 1" descr="OSB-signature (002)">
          <a:extLst>
            <a:ext uri="{FF2B5EF4-FFF2-40B4-BE49-F238E27FC236}">
              <a16:creationId xmlns:a16="http://schemas.microsoft.com/office/drawing/2014/main" id="{238780FF-F260-A4DB-9027-CE1D19749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829628" name="Chart 2">
          <a:extLst>
            <a:ext uri="{FF2B5EF4-FFF2-40B4-BE49-F238E27FC236}">
              <a16:creationId xmlns:a16="http://schemas.microsoft.com/office/drawing/2014/main" id="{13EC04E5-7AED-6F63-D5B1-DC7CA39E0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160020</xdr:colOff>
      <xdr:row>0</xdr:row>
      <xdr:rowOff>0</xdr:rowOff>
    </xdr:from>
    <xdr:to>
      <xdr:col>7</xdr:col>
      <xdr:colOff>800100</xdr:colOff>
      <xdr:row>1</xdr:row>
      <xdr:rowOff>259080</xdr:rowOff>
    </xdr:to>
    <xdr:pic>
      <xdr:nvPicPr>
        <xdr:cNvPr id="2277" name="Picture 2" descr="OSB-signature (002)">
          <a:extLst>
            <a:ext uri="{FF2B5EF4-FFF2-40B4-BE49-F238E27FC236}">
              <a16:creationId xmlns:a16="http://schemas.microsoft.com/office/drawing/2014/main" id="{D8E8F4A6-24A3-3E75-E0A0-98F146E88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8760" y="0"/>
          <a:ext cx="22860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0</xdr:rowOff>
    </xdr:from>
    <xdr:to>
      <xdr:col>3</xdr:col>
      <xdr:colOff>152400</xdr:colOff>
      <xdr:row>32</xdr:row>
      <xdr:rowOff>129540</xdr:rowOff>
    </xdr:to>
    <xdr:graphicFrame macro="">
      <xdr:nvGraphicFramePr>
        <xdr:cNvPr id="2278" name="Chart 3">
          <a:extLst>
            <a:ext uri="{FF2B5EF4-FFF2-40B4-BE49-F238E27FC236}">
              <a16:creationId xmlns:a16="http://schemas.microsoft.com/office/drawing/2014/main" id="{79D547D1-5C27-8AD3-66A5-58A264494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830651" name="Picture 1" descr="OSB-signature (002)">
          <a:extLst>
            <a:ext uri="{FF2B5EF4-FFF2-40B4-BE49-F238E27FC236}">
              <a16:creationId xmlns:a16="http://schemas.microsoft.com/office/drawing/2014/main" id="{F487BDBF-B11D-8C2A-1441-379153BE8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830652" name="Chart 2">
          <a:extLst>
            <a:ext uri="{FF2B5EF4-FFF2-40B4-BE49-F238E27FC236}">
              <a16:creationId xmlns:a16="http://schemas.microsoft.com/office/drawing/2014/main" id="{57DDCB58-70F9-AB17-261F-108B7941A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1168557" name="Picture 1" descr="OSB-signature (002)">
          <a:extLst>
            <a:ext uri="{FF2B5EF4-FFF2-40B4-BE49-F238E27FC236}">
              <a16:creationId xmlns:a16="http://schemas.microsoft.com/office/drawing/2014/main" id="{8F8DE42D-F93B-5F61-9289-6BC0C9D4F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82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1168558" name="Chart 2">
          <a:extLst>
            <a:ext uri="{FF2B5EF4-FFF2-40B4-BE49-F238E27FC236}">
              <a16:creationId xmlns:a16="http://schemas.microsoft.com/office/drawing/2014/main" id="{39720183-9374-40CE-78B9-9A381DA476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1169581" name="Picture 1" descr="OSB-signature (002)">
          <a:extLst>
            <a:ext uri="{FF2B5EF4-FFF2-40B4-BE49-F238E27FC236}">
              <a16:creationId xmlns:a16="http://schemas.microsoft.com/office/drawing/2014/main" id="{A534F4B0-8FBC-5A9E-D2A1-000855EAE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21</xdr:row>
      <xdr:rowOff>0</xdr:rowOff>
    </xdr:from>
    <xdr:to>
      <xdr:col>4</xdr:col>
      <xdr:colOff>106680</xdr:colOff>
      <xdr:row>34</xdr:row>
      <xdr:rowOff>129540</xdr:rowOff>
    </xdr:to>
    <xdr:graphicFrame macro="">
      <xdr:nvGraphicFramePr>
        <xdr:cNvPr id="1169582" name="Chart 2">
          <a:extLst>
            <a:ext uri="{FF2B5EF4-FFF2-40B4-BE49-F238E27FC236}">
              <a16:creationId xmlns:a16="http://schemas.microsoft.com/office/drawing/2014/main" id="{0C825F60-5D96-49C6-35BE-BC9F6E557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1170605" name="Picture 1" descr="OSB-signature (002)">
          <a:extLst>
            <a:ext uri="{FF2B5EF4-FFF2-40B4-BE49-F238E27FC236}">
              <a16:creationId xmlns:a16="http://schemas.microsoft.com/office/drawing/2014/main" id="{0F7163E2-C790-0B86-A081-5306F6DD7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1170606" name="Chart 2">
          <a:extLst>
            <a:ext uri="{FF2B5EF4-FFF2-40B4-BE49-F238E27FC236}">
              <a16:creationId xmlns:a16="http://schemas.microsoft.com/office/drawing/2014/main" id="{F7C04582-DDB0-BD88-BA47-9DBACEF0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617220</xdr:colOff>
      <xdr:row>0</xdr:row>
      <xdr:rowOff>0</xdr:rowOff>
    </xdr:from>
    <xdr:to>
      <xdr:col>8</xdr:col>
      <xdr:colOff>2095500</xdr:colOff>
      <xdr:row>1</xdr:row>
      <xdr:rowOff>259080</xdr:rowOff>
    </xdr:to>
    <xdr:pic>
      <xdr:nvPicPr>
        <xdr:cNvPr id="1171629" name="Picture 1" descr="OSB-signature (002)">
          <a:extLst>
            <a:ext uri="{FF2B5EF4-FFF2-40B4-BE49-F238E27FC236}">
              <a16:creationId xmlns:a16="http://schemas.microsoft.com/office/drawing/2014/main" id="{15E799BA-DAD2-897A-8505-664E55A2B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44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20</xdr:row>
      <xdr:rowOff>0</xdr:rowOff>
    </xdr:from>
    <xdr:to>
      <xdr:col>4</xdr:col>
      <xdr:colOff>106680</xdr:colOff>
      <xdr:row>33</xdr:row>
      <xdr:rowOff>129540</xdr:rowOff>
    </xdr:to>
    <xdr:graphicFrame macro="">
      <xdr:nvGraphicFramePr>
        <xdr:cNvPr id="1171630" name="Chart 2">
          <a:extLst>
            <a:ext uri="{FF2B5EF4-FFF2-40B4-BE49-F238E27FC236}">
              <a16:creationId xmlns:a16="http://schemas.microsoft.com/office/drawing/2014/main" id="{25E0D225-A4F2-01A7-BD58-7B3DCE20C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167640</xdr:colOff>
      <xdr:row>0</xdr:row>
      <xdr:rowOff>15240</xdr:rowOff>
    </xdr:from>
    <xdr:to>
      <xdr:col>7</xdr:col>
      <xdr:colOff>807720</xdr:colOff>
      <xdr:row>2</xdr:row>
      <xdr:rowOff>7620</xdr:rowOff>
    </xdr:to>
    <xdr:pic>
      <xdr:nvPicPr>
        <xdr:cNvPr id="3301" name="Picture 2" descr="OSB-signature (002)">
          <a:extLst>
            <a:ext uri="{FF2B5EF4-FFF2-40B4-BE49-F238E27FC236}">
              <a16:creationId xmlns:a16="http://schemas.microsoft.com/office/drawing/2014/main" id="{D522242B-AB68-6622-884A-B9A7FB7D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5940" y="15240"/>
          <a:ext cx="22860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0</xdr:rowOff>
    </xdr:from>
    <xdr:to>
      <xdr:col>2</xdr:col>
      <xdr:colOff>1737360</xdr:colOff>
      <xdr:row>32</xdr:row>
      <xdr:rowOff>129540</xdr:rowOff>
    </xdr:to>
    <xdr:graphicFrame macro="">
      <xdr:nvGraphicFramePr>
        <xdr:cNvPr id="3302" name="Chart 4">
          <a:extLst>
            <a:ext uri="{FF2B5EF4-FFF2-40B4-BE49-F238E27FC236}">
              <a16:creationId xmlns:a16="http://schemas.microsoft.com/office/drawing/2014/main" id="{B42E7250-44A4-AE2A-76FC-D6F5355CD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160020</xdr:colOff>
      <xdr:row>0</xdr:row>
      <xdr:rowOff>30480</xdr:rowOff>
    </xdr:from>
    <xdr:to>
      <xdr:col>7</xdr:col>
      <xdr:colOff>800100</xdr:colOff>
      <xdr:row>2</xdr:row>
      <xdr:rowOff>22860</xdr:rowOff>
    </xdr:to>
    <xdr:pic>
      <xdr:nvPicPr>
        <xdr:cNvPr id="4325" name="Picture 2" descr="OSB-signature (002)">
          <a:extLst>
            <a:ext uri="{FF2B5EF4-FFF2-40B4-BE49-F238E27FC236}">
              <a16:creationId xmlns:a16="http://schemas.microsoft.com/office/drawing/2014/main" id="{CF163B86-9853-F298-7BBA-8ACA96FAB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0740" y="30480"/>
          <a:ext cx="22860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0</xdr:rowOff>
    </xdr:from>
    <xdr:to>
      <xdr:col>2</xdr:col>
      <xdr:colOff>1744980</xdr:colOff>
      <xdr:row>32</xdr:row>
      <xdr:rowOff>129540</xdr:rowOff>
    </xdr:to>
    <xdr:graphicFrame macro="">
      <xdr:nvGraphicFramePr>
        <xdr:cNvPr id="4326" name="Chart 4">
          <a:extLst>
            <a:ext uri="{FF2B5EF4-FFF2-40B4-BE49-F238E27FC236}">
              <a16:creationId xmlns:a16="http://schemas.microsoft.com/office/drawing/2014/main" id="{433A6C9B-9592-3AA3-6A42-DEE31127A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175260</xdr:colOff>
      <xdr:row>0</xdr:row>
      <xdr:rowOff>0</xdr:rowOff>
    </xdr:from>
    <xdr:to>
      <xdr:col>8</xdr:col>
      <xdr:colOff>0</xdr:colOff>
      <xdr:row>1</xdr:row>
      <xdr:rowOff>259080</xdr:rowOff>
    </xdr:to>
    <xdr:pic>
      <xdr:nvPicPr>
        <xdr:cNvPr id="5349" name="Picture 2" descr="OSB-signature (002)">
          <a:extLst>
            <a:ext uri="{FF2B5EF4-FFF2-40B4-BE49-F238E27FC236}">
              <a16:creationId xmlns:a16="http://schemas.microsoft.com/office/drawing/2014/main" id="{F5BE423D-D79C-7835-00DB-791955D0C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0"/>
          <a:ext cx="22936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19</xdr:row>
      <xdr:rowOff>22860</xdr:rowOff>
    </xdr:from>
    <xdr:to>
      <xdr:col>4</xdr:col>
      <xdr:colOff>99060</xdr:colOff>
      <xdr:row>32</xdr:row>
      <xdr:rowOff>144780</xdr:rowOff>
    </xdr:to>
    <xdr:graphicFrame macro="">
      <xdr:nvGraphicFramePr>
        <xdr:cNvPr id="5350" name="Chart 4">
          <a:extLst>
            <a:ext uri="{FF2B5EF4-FFF2-40B4-BE49-F238E27FC236}">
              <a16:creationId xmlns:a16="http://schemas.microsoft.com/office/drawing/2014/main" id="{A4929B02-6AB9-8BC5-E341-501AF3BF2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175260</xdr:colOff>
      <xdr:row>0</xdr:row>
      <xdr:rowOff>0</xdr:rowOff>
    </xdr:from>
    <xdr:to>
      <xdr:col>8</xdr:col>
      <xdr:colOff>0</xdr:colOff>
      <xdr:row>1</xdr:row>
      <xdr:rowOff>259080</xdr:rowOff>
    </xdr:to>
    <xdr:pic>
      <xdr:nvPicPr>
        <xdr:cNvPr id="17637" name="Picture 2" descr="OSB-signature (002)">
          <a:extLst>
            <a:ext uri="{FF2B5EF4-FFF2-40B4-BE49-F238E27FC236}">
              <a16:creationId xmlns:a16="http://schemas.microsoft.com/office/drawing/2014/main" id="{8EFA1416-AD9B-347B-05DE-89DF57272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0"/>
          <a:ext cx="22936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0</xdr:rowOff>
    </xdr:from>
    <xdr:to>
      <xdr:col>4</xdr:col>
      <xdr:colOff>91440</xdr:colOff>
      <xdr:row>32</xdr:row>
      <xdr:rowOff>129540</xdr:rowOff>
    </xdr:to>
    <xdr:graphicFrame macro="">
      <xdr:nvGraphicFramePr>
        <xdr:cNvPr id="17638" name="Chart 4">
          <a:extLst>
            <a:ext uri="{FF2B5EF4-FFF2-40B4-BE49-F238E27FC236}">
              <a16:creationId xmlns:a16="http://schemas.microsoft.com/office/drawing/2014/main" id="{A8FA86B0-A0BC-16F9-B92B-908576155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586740</xdr:colOff>
      <xdr:row>0</xdr:row>
      <xdr:rowOff>0</xdr:rowOff>
    </xdr:from>
    <xdr:to>
      <xdr:col>8</xdr:col>
      <xdr:colOff>2057400</xdr:colOff>
      <xdr:row>1</xdr:row>
      <xdr:rowOff>259080</xdr:rowOff>
    </xdr:to>
    <xdr:pic>
      <xdr:nvPicPr>
        <xdr:cNvPr id="18661" name="Picture 1" descr="OSB-signature (002)">
          <a:extLst>
            <a:ext uri="{FF2B5EF4-FFF2-40B4-BE49-F238E27FC236}">
              <a16:creationId xmlns:a16="http://schemas.microsoft.com/office/drawing/2014/main" id="{D1FC173E-53ED-1F0B-EFAC-77C340166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0960" y="0"/>
          <a:ext cx="22936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18662" name="Chart 2">
          <a:extLst>
            <a:ext uri="{FF2B5EF4-FFF2-40B4-BE49-F238E27FC236}">
              <a16:creationId xmlns:a16="http://schemas.microsoft.com/office/drawing/2014/main" id="{628F3FC2-A4B3-1E7B-43C0-5502C6EEF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624840</xdr:colOff>
      <xdr:row>0</xdr:row>
      <xdr:rowOff>0</xdr:rowOff>
    </xdr:from>
    <xdr:to>
      <xdr:col>8</xdr:col>
      <xdr:colOff>2103120</xdr:colOff>
      <xdr:row>1</xdr:row>
      <xdr:rowOff>259080</xdr:rowOff>
    </xdr:to>
    <xdr:pic>
      <xdr:nvPicPr>
        <xdr:cNvPr id="19685" name="Picture 1" descr="OSB-signature (002)">
          <a:extLst>
            <a:ext uri="{FF2B5EF4-FFF2-40B4-BE49-F238E27FC236}">
              <a16:creationId xmlns:a16="http://schemas.microsoft.com/office/drawing/2014/main" id="{A2E60D6A-8EE5-7749-4C56-6620B621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9060" y="0"/>
          <a:ext cx="23012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19</xdr:row>
      <xdr:rowOff>0</xdr:rowOff>
    </xdr:from>
    <xdr:to>
      <xdr:col>4</xdr:col>
      <xdr:colOff>106680</xdr:colOff>
      <xdr:row>32</xdr:row>
      <xdr:rowOff>129540</xdr:rowOff>
    </xdr:to>
    <xdr:graphicFrame macro="">
      <xdr:nvGraphicFramePr>
        <xdr:cNvPr id="19686" name="Chart 2">
          <a:extLst>
            <a:ext uri="{FF2B5EF4-FFF2-40B4-BE49-F238E27FC236}">
              <a16:creationId xmlns:a16="http://schemas.microsoft.com/office/drawing/2014/main" id="{C851CCC6-9DF3-B1E4-5461-90D933FAA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40"/>
  <sheetViews>
    <sheetView tabSelected="1" view="pageBreakPreview" topLeftCell="D1" zoomScale="80" zoomScaleNormal="100" zoomScaleSheetLayoutView="80" workbookViewId="0">
      <selection activeCell="H5" sqref="H5"/>
    </sheetView>
  </sheetViews>
  <sheetFormatPr defaultColWidth="11" defaultRowHeight="15.6" x14ac:dyDescent="0.3"/>
  <cols>
    <col min="1" max="1" width="12.296875" style="9" customWidth="1"/>
    <col min="2" max="2" width="24.296875" style="9" bestFit="1" customWidth="1"/>
    <col min="3" max="3" width="32.296875" style="9" customWidth="1"/>
    <col min="4" max="4" width="11.796875" style="9" customWidth="1"/>
    <col min="5" max="5" width="63.69921875" style="9" customWidth="1"/>
    <col min="6" max="6" width="15.796875" style="60" bestFit="1" customWidth="1"/>
    <col min="7" max="7" width="19" style="9" bestFit="1" customWidth="1"/>
    <col min="8" max="8" width="58.69921875" style="9" customWidth="1"/>
    <col min="9" max="9" width="0" style="8" hidden="1" customWidth="1"/>
    <col min="10" max="16384" width="11" style="8"/>
  </cols>
  <sheetData>
    <row r="1" spans="1:9" ht="21" x14ac:dyDescent="0.4">
      <c r="A1" s="36" t="s">
        <v>55</v>
      </c>
      <c r="B1" s="36"/>
      <c r="C1" s="36"/>
    </row>
    <row r="4" spans="1:9" s="64" customFormat="1" ht="18" x14ac:dyDescent="0.35">
      <c r="A4" s="61" t="s">
        <v>224</v>
      </c>
      <c r="B4" s="61" t="s">
        <v>168</v>
      </c>
      <c r="C4" s="61" t="s">
        <v>53</v>
      </c>
      <c r="D4" s="61" t="s">
        <v>54</v>
      </c>
      <c r="E4" s="61" t="s">
        <v>57</v>
      </c>
      <c r="F4" s="62" t="s">
        <v>206</v>
      </c>
      <c r="G4" s="61" t="s">
        <v>60</v>
      </c>
      <c r="H4" s="63" t="s">
        <v>146</v>
      </c>
    </row>
    <row r="5" spans="1:9" s="21" customFormat="1" ht="203.55" customHeight="1" x14ac:dyDescent="0.3">
      <c r="A5" s="24" t="s">
        <v>56</v>
      </c>
      <c r="B5" s="24" t="s">
        <v>169</v>
      </c>
      <c r="C5" s="32" t="str">
        <f>'ACCT #1'!A5</f>
        <v>Prepare financial statements in accordance with Canadian Generally Accepted Accounting Principles.</v>
      </c>
      <c r="D5" s="32" t="str">
        <f>'ACCT #1'!A8</f>
        <v>BUAD 263 - Intermediate Accounting I</v>
      </c>
      <c r="E5" s="24"/>
      <c r="F5" s="58">
        <f>'ACCT #1'!B18</f>
        <v>0.66755000000000009</v>
      </c>
      <c r="G5" s="24" t="str">
        <f>IF(F5&gt;70%, $I$5,$I$6)</f>
        <v>No</v>
      </c>
      <c r="H5" s="32" t="s">
        <v>214</v>
      </c>
      <c r="I5" s="21" t="s">
        <v>207</v>
      </c>
    </row>
    <row r="6" spans="1:9" s="21" customFormat="1" ht="140.55000000000001" customHeight="1" x14ac:dyDescent="0.3">
      <c r="A6" s="24" t="s">
        <v>56</v>
      </c>
      <c r="B6" s="24" t="s">
        <v>170</v>
      </c>
      <c r="C6" s="32" t="str">
        <f>'ACCT #2'!A5</f>
        <v>Analyze financial transactions to record journal entries.</v>
      </c>
      <c r="D6" s="32" t="str">
        <f>'ACCT #2'!A8</f>
        <v>BUAD 273 - Intermediate Accounting II</v>
      </c>
      <c r="E6" s="24"/>
      <c r="F6" s="58">
        <f>'ACCT #2'!B18</f>
        <v>0.63629999999999998</v>
      </c>
      <c r="G6" s="24" t="str">
        <f t="shared" ref="G6:G40" si="0">IF(F6&gt;70%, $I$5,$I$6)</f>
        <v>No</v>
      </c>
      <c r="H6" s="34" t="s">
        <v>148</v>
      </c>
      <c r="I6" s="21" t="s">
        <v>208</v>
      </c>
    </row>
    <row r="7" spans="1:9" s="21" customFormat="1" ht="208.05" customHeight="1" x14ac:dyDescent="0.3">
      <c r="A7" s="24" t="s">
        <v>56</v>
      </c>
      <c r="B7" s="24" t="s">
        <v>171</v>
      </c>
      <c r="C7" s="34" t="str">
        <f>'ACCT #3'!A5</f>
        <v>Assess complex financial data &amp; tax issues in accordance with the Canadian Income Tax Act.</v>
      </c>
      <c r="D7" s="34" t="str">
        <f>'ACCT #3'!A8</f>
        <v>BUAD 369 - Canadian Income Tax II</v>
      </c>
      <c r="E7" s="24"/>
      <c r="F7" s="58">
        <f>'ACCT #3'!B18</f>
        <v>0.78</v>
      </c>
      <c r="G7" s="24" t="str">
        <f t="shared" si="0"/>
        <v>Yes</v>
      </c>
      <c r="H7" s="34" t="str">
        <f t="shared" ref="H7:H40" si="1">IF(G7=$I$5,$I$7,0)</f>
        <v>Not applicable.</v>
      </c>
      <c r="I7" s="21" t="s">
        <v>150</v>
      </c>
    </row>
    <row r="8" spans="1:9" s="21" customFormat="1" ht="208.05" customHeight="1" x14ac:dyDescent="0.3">
      <c r="A8" s="24" t="s">
        <v>56</v>
      </c>
      <c r="B8" s="24" t="s">
        <v>172</v>
      </c>
      <c r="C8" s="34" t="str">
        <f>'ACCT #4'!A5</f>
        <v>Effectively communicate complex financial information &amp; resulting recommendations.</v>
      </c>
      <c r="D8" s="34" t="str">
        <f>'ACCT #4'!A8</f>
        <v>BUAD 462 - Advanced Financial Accounting</v>
      </c>
      <c r="E8" s="24"/>
      <c r="F8" s="58">
        <f>'ACCT #4'!B18</f>
        <v>0.79499999999999993</v>
      </c>
      <c r="G8" s="24" t="str">
        <f t="shared" si="0"/>
        <v>Yes</v>
      </c>
      <c r="H8" s="34" t="str">
        <f t="shared" si="1"/>
        <v>Not applicable.</v>
      </c>
    </row>
    <row r="9" spans="1:9" s="21" customFormat="1" ht="208.05" customHeight="1" x14ac:dyDescent="0.3">
      <c r="A9" s="24" t="s">
        <v>56</v>
      </c>
      <c r="B9" s="24" t="s">
        <v>173</v>
      </c>
      <c r="C9" s="34" t="str">
        <f>'ACCT #5'!A5</f>
        <v>Develop an appropriate response to assessed risk within an organisation.</v>
      </c>
      <c r="D9" s="34" t="str">
        <f>'ACCT #5'!A8</f>
        <v>BUAD 463 - Internal Control and Auditing</v>
      </c>
      <c r="E9" s="24"/>
      <c r="F9" s="58">
        <f>'ACCT #5'!B18</f>
        <v>0.75</v>
      </c>
      <c r="G9" s="24" t="str">
        <f t="shared" si="0"/>
        <v>Yes</v>
      </c>
      <c r="H9" s="34" t="str">
        <f t="shared" si="1"/>
        <v>Not applicable.</v>
      </c>
    </row>
    <row r="10" spans="1:9" s="21" customFormat="1" ht="208.05" customHeight="1" x14ac:dyDescent="0.3">
      <c r="A10" s="24" t="s">
        <v>56</v>
      </c>
      <c r="B10" s="24" t="s">
        <v>174</v>
      </c>
      <c r="C10" s="34" t="str">
        <f>'ACCT #6'!A5</f>
        <v>Analyse relevant financial information and non-financial data to support decision making.</v>
      </c>
      <c r="D10" s="34" t="str">
        <f>'ACCT #6'!A8</f>
        <v>BUAD 466 - Advanced Managerial Accounting</v>
      </c>
      <c r="E10" s="24"/>
      <c r="F10" s="58">
        <f>'ACCT #6'!B18</f>
        <v>0.77777499999999988</v>
      </c>
      <c r="G10" s="24" t="str">
        <f t="shared" si="0"/>
        <v>Yes</v>
      </c>
      <c r="H10" s="34" t="str">
        <f t="shared" si="1"/>
        <v>Not applicable.</v>
      </c>
    </row>
    <row r="11" spans="1:9" s="35" customFormat="1" ht="208.05" customHeight="1" x14ac:dyDescent="0.3">
      <c r="A11" s="37" t="s">
        <v>58</v>
      </c>
      <c r="B11" s="37" t="s">
        <v>175</v>
      </c>
      <c r="C11" s="38" t="str">
        <f>'FIN #1'!A5</f>
        <v>Demonstrate the skills necessary to create a financial plan.</v>
      </c>
      <c r="D11" s="37" t="str">
        <f>'FIN #1'!A8</f>
        <v>BUAD 234 - Retirement Income Planning</v>
      </c>
      <c r="E11" s="37"/>
      <c r="F11" s="59">
        <f>'FIN #1'!B18</f>
        <v>0.59200000000000008</v>
      </c>
      <c r="G11" s="24" t="str">
        <f t="shared" si="0"/>
        <v>No</v>
      </c>
      <c r="H11" s="34" t="s">
        <v>215</v>
      </c>
    </row>
    <row r="12" spans="1:9" s="35" customFormat="1" ht="208.05" customHeight="1" x14ac:dyDescent="0.3">
      <c r="A12" s="37" t="s">
        <v>58</v>
      </c>
      <c r="B12" s="37" t="s">
        <v>176</v>
      </c>
      <c r="C12" s="38" t="str">
        <f>'FIN #2'!A5</f>
        <v>Perform company valuation analyses and securities selection.</v>
      </c>
      <c r="D12" s="37" t="str">
        <f>'FIN #2'!A8</f>
        <v>BUAD 450 - Investment Management</v>
      </c>
      <c r="E12" s="37"/>
      <c r="F12" s="59">
        <f>'FIN #2'!B18</f>
        <v>0.83099999999999996</v>
      </c>
      <c r="G12" s="24" t="str">
        <f t="shared" si="0"/>
        <v>Yes</v>
      </c>
      <c r="H12" s="34" t="str">
        <f t="shared" si="1"/>
        <v>Not applicable.</v>
      </c>
    </row>
    <row r="13" spans="1:9" s="35" customFormat="1" ht="208.05" customHeight="1" x14ac:dyDescent="0.3">
      <c r="A13" s="37" t="s">
        <v>58</v>
      </c>
      <c r="B13" s="37" t="s">
        <v>177</v>
      </c>
      <c r="C13" s="38" t="str">
        <f>'FIN #3'!A5</f>
        <v>Apply portfolio management strategies and techniques in the investment management field.</v>
      </c>
      <c r="D13" s="37" t="str">
        <f>'FIN #3'!A8</f>
        <v>BUAD 450 - Investment Management</v>
      </c>
      <c r="E13" s="37"/>
      <c r="F13" s="59">
        <f>'FIN #3'!B18</f>
        <v>0.745</v>
      </c>
      <c r="G13" s="24" t="str">
        <f t="shared" si="0"/>
        <v>Yes</v>
      </c>
      <c r="H13" s="34" t="str">
        <f t="shared" si="1"/>
        <v>Not applicable.</v>
      </c>
    </row>
    <row r="14" spans="1:9" s="35" customFormat="1" ht="208.05" customHeight="1" x14ac:dyDescent="0.3">
      <c r="A14" s="37" t="s">
        <v>61</v>
      </c>
      <c r="B14" s="37" t="s">
        <v>178</v>
      </c>
      <c r="C14" s="38" t="str">
        <f>'HRM #1'!A5</f>
        <v>Develop and oversee plans for recruitment and selection, training and development, talent management and succession planning.</v>
      </c>
      <c r="D14" s="37" t="str">
        <f>'HRM #1'!A8</f>
        <v>BUAD 247 - Training and Development</v>
      </c>
      <c r="E14" s="37"/>
      <c r="F14" s="59">
        <f>'HRM #1'!B18</f>
        <v>0.80499999999999994</v>
      </c>
      <c r="G14" s="24" t="str">
        <f t="shared" si="0"/>
        <v>Yes</v>
      </c>
      <c r="H14" s="34" t="str">
        <f t="shared" si="1"/>
        <v>Not applicable.</v>
      </c>
    </row>
    <row r="15" spans="1:9" s="35" customFormat="1" ht="208.05" customHeight="1" x14ac:dyDescent="0.3">
      <c r="A15" s="37" t="s">
        <v>61</v>
      </c>
      <c r="B15" s="37" t="s">
        <v>179</v>
      </c>
      <c r="C15" s="38" t="str">
        <f>'HRM #2'!A5</f>
        <v>Design, implement and monitor health, safety and wellness programs and practices.</v>
      </c>
      <c r="D15" s="37" t="str">
        <f>'HRM #2'!A8</f>
        <v>BUAD 248 - Occupational Health and Safety</v>
      </c>
      <c r="E15" s="37"/>
      <c r="F15" s="59">
        <f>'HRM #2'!B18</f>
        <v>0.70369999999999999</v>
      </c>
      <c r="G15" s="24" t="str">
        <f t="shared" si="0"/>
        <v>Yes</v>
      </c>
      <c r="H15" s="34" t="str">
        <f t="shared" si="1"/>
        <v>Not applicable.</v>
      </c>
    </row>
    <row r="16" spans="1:9" s="35" customFormat="1" ht="208.05" customHeight="1" x14ac:dyDescent="0.3">
      <c r="A16" s="37" t="s">
        <v>61</v>
      </c>
      <c r="B16" s="37" t="s">
        <v>180</v>
      </c>
      <c r="C16" s="38" t="str">
        <f>'HRM #3'!A5</f>
        <v>Design employee relations and employee engagement strategies.</v>
      </c>
      <c r="D16" s="37" t="str">
        <f>'HRM #3'!A8</f>
        <v>BUAD 279 - Industrial Relations</v>
      </c>
      <c r="E16" s="37"/>
      <c r="F16" s="59">
        <f>'HRM #3'!B18</f>
        <v>0.86399999999999999</v>
      </c>
      <c r="G16" s="24" t="str">
        <f t="shared" si="0"/>
        <v>Yes</v>
      </c>
      <c r="H16" s="34" t="str">
        <f t="shared" si="1"/>
        <v>Not applicable.</v>
      </c>
    </row>
    <row r="17" spans="1:8" s="35" customFormat="1" ht="208.05" customHeight="1" x14ac:dyDescent="0.3">
      <c r="A17" s="37" t="s">
        <v>61</v>
      </c>
      <c r="B17" s="37" t="s">
        <v>181</v>
      </c>
      <c r="C17" s="38" t="str">
        <f>'HRM #4'!A5</f>
        <v>Assess the legal implications of human resources management decisions.</v>
      </c>
      <c r="D17" s="37" t="str">
        <f>'HRM #4'!A8</f>
        <v>BUAD 374 - Employment Law</v>
      </c>
      <c r="E17" s="37"/>
      <c r="F17" s="59">
        <f>'HRM #4'!B18</f>
        <v>0.77729999999999999</v>
      </c>
      <c r="G17" s="24" t="str">
        <f t="shared" si="0"/>
        <v>Yes</v>
      </c>
      <c r="H17" s="34" t="str">
        <f t="shared" si="1"/>
        <v>Not applicable.</v>
      </c>
    </row>
    <row r="18" spans="1:8" s="35" customFormat="1" ht="208.05" customHeight="1" x14ac:dyDescent="0.3">
      <c r="A18" s="37" t="s">
        <v>61</v>
      </c>
      <c r="B18" s="37" t="s">
        <v>182</v>
      </c>
      <c r="C18" s="38" t="str">
        <f>'HRM #5'!$A$5</f>
        <v>Design a human resources management strategy.</v>
      </c>
      <c r="D18" s="37" t="str">
        <f>'HRM #5'!$A$8</f>
        <v>BUAD 375 - Strategic Human Resource Planning</v>
      </c>
      <c r="E18" s="37"/>
      <c r="F18" s="59">
        <f>'HRM #5'!B18</f>
        <v>0.77175000000000005</v>
      </c>
      <c r="G18" s="24" t="str">
        <f t="shared" si="0"/>
        <v>Yes</v>
      </c>
      <c r="H18" s="34" t="str">
        <f t="shared" si="1"/>
        <v>Not applicable.</v>
      </c>
    </row>
    <row r="19" spans="1:8" s="35" customFormat="1" ht="208.05" customHeight="1" x14ac:dyDescent="0.3">
      <c r="A19" s="37" t="s">
        <v>61</v>
      </c>
      <c r="B19" s="37" t="s">
        <v>183</v>
      </c>
      <c r="C19" s="38" t="str">
        <f>'HRM #6'!A5</f>
        <v>Recommend improvements to human resources management programs and practices.</v>
      </c>
      <c r="D19" s="37" t="str">
        <f>'HRM #6'!A8</f>
        <v>BUAD 375 - Strategic Human Resource Planning</v>
      </c>
      <c r="E19" s="37"/>
      <c r="F19" s="59">
        <f>'HRM #6'!B18</f>
        <v>0.69025000000000003</v>
      </c>
      <c r="G19" s="24" t="str">
        <f t="shared" si="0"/>
        <v>No</v>
      </c>
      <c r="H19" s="34" t="s">
        <v>216</v>
      </c>
    </row>
    <row r="20" spans="1:8" s="35" customFormat="1" ht="208.05" customHeight="1" x14ac:dyDescent="0.3">
      <c r="A20" s="37" t="s">
        <v>61</v>
      </c>
      <c r="B20" s="37" t="s">
        <v>184</v>
      </c>
      <c r="C20" s="38" t="str">
        <f>'HRM #7'!A5</f>
        <v>Create and implement performance management systems and a total rewards strategy.</v>
      </c>
      <c r="D20" s="37" t="str">
        <f>'HRM #7'!A8</f>
        <v>BUAD 376 - Compensation and Benefits</v>
      </c>
      <c r="E20" s="37"/>
      <c r="F20" s="59">
        <f>'HRM #7'!B18</f>
        <v>0.73199999999999998</v>
      </c>
      <c r="G20" s="24" t="str">
        <f t="shared" si="0"/>
        <v>Yes</v>
      </c>
      <c r="H20" s="34" t="str">
        <f t="shared" si="1"/>
        <v>Not applicable.</v>
      </c>
    </row>
    <row r="21" spans="1:8" s="35" customFormat="1" ht="208.05" customHeight="1" x14ac:dyDescent="0.3">
      <c r="A21" s="37" t="s">
        <v>61</v>
      </c>
      <c r="B21" s="37" t="s">
        <v>185</v>
      </c>
      <c r="C21" s="38" t="str">
        <f>'HRM #8'!A5</f>
        <v>Integrate financial and operating information to align with a human resources management strategy.</v>
      </c>
      <c r="D21" s="37" t="str">
        <f>'HRM #8'!A8</f>
        <v>BUAD 411 - Human Resources Metrics &amp; Analytics</v>
      </c>
      <c r="E21" s="37"/>
      <c r="F21" s="59">
        <f>'HRM #8'!B18</f>
        <v>0.8234999999999999</v>
      </c>
      <c r="G21" s="24" t="str">
        <f t="shared" si="0"/>
        <v>Yes</v>
      </c>
      <c r="H21" s="34" t="str">
        <f t="shared" si="1"/>
        <v>Not applicable.</v>
      </c>
    </row>
    <row r="22" spans="1:8" s="35" customFormat="1" ht="208.05" customHeight="1" x14ac:dyDescent="0.3">
      <c r="A22" s="37" t="s">
        <v>59</v>
      </c>
      <c r="B22" s="37" t="s">
        <v>186</v>
      </c>
      <c r="C22" s="38" t="str">
        <f>'MGT #1'!A5</f>
        <v>Evaluate relevant information in relation to specific organisational issues.</v>
      </c>
      <c r="D22" s="37" t="str">
        <f>'MGT #1'!A8</f>
        <v>BUAD 269 - Human Resources Management</v>
      </c>
      <c r="E22" s="37"/>
      <c r="F22" s="59">
        <f>'MGT #1'!B18</f>
        <v>0.7110749999999999</v>
      </c>
      <c r="G22" s="24" t="str">
        <f t="shared" si="0"/>
        <v>Yes</v>
      </c>
      <c r="H22" s="34" t="str">
        <f t="shared" si="1"/>
        <v>Not applicable.</v>
      </c>
    </row>
    <row r="23" spans="1:8" s="35" customFormat="1" ht="208.05" customHeight="1" x14ac:dyDescent="0.3">
      <c r="A23" s="37" t="s">
        <v>59</v>
      </c>
      <c r="B23" s="37" t="s">
        <v>187</v>
      </c>
      <c r="C23" s="38" t="str">
        <f>'MGT #2'!A5</f>
        <v>Perform an environmental scan and identify strategic issues.</v>
      </c>
      <c r="D23" s="37" t="str">
        <f>'MGT #2'!A8</f>
        <v>BUAD 340 - Strategic Management I</v>
      </c>
      <c r="E23" s="57"/>
      <c r="F23" s="59">
        <f>'MGT #2'!B18</f>
        <v>0.71809999999999996</v>
      </c>
      <c r="G23" s="24" t="str">
        <f t="shared" si="0"/>
        <v>Yes</v>
      </c>
      <c r="H23" s="34" t="str">
        <f t="shared" si="1"/>
        <v>Not applicable.</v>
      </c>
    </row>
    <row r="24" spans="1:8" s="35" customFormat="1" ht="208.05" customHeight="1" x14ac:dyDescent="0.3">
      <c r="A24" s="37" t="s">
        <v>59</v>
      </c>
      <c r="B24" s="37" t="s">
        <v>188</v>
      </c>
      <c r="C24" s="38" t="str">
        <f>'MGT #3'!A5</f>
        <v>Create strategic alternatives for organisations.</v>
      </c>
      <c r="D24" s="37" t="str">
        <f>'MGT #3'!A8</f>
        <v>BUAD 340 - Strategic Management I</v>
      </c>
      <c r="E24" s="37"/>
      <c r="F24" s="59">
        <f>'MGT #3'!B18</f>
        <v>0.71002499999999991</v>
      </c>
      <c r="G24" s="24" t="str">
        <f t="shared" si="0"/>
        <v>Yes</v>
      </c>
      <c r="H24" s="34" t="str">
        <f t="shared" si="1"/>
        <v>Not applicable.</v>
      </c>
    </row>
    <row r="25" spans="1:8" s="35" customFormat="1" ht="208.05" customHeight="1" x14ac:dyDescent="0.3">
      <c r="A25" s="37" t="s">
        <v>59</v>
      </c>
      <c r="B25" s="37" t="s">
        <v>189</v>
      </c>
      <c r="C25" s="38" t="str">
        <f>'MGT #4'!A5</f>
        <v>Evaluate leadership's ability to influence others towards a stated goal.</v>
      </c>
      <c r="D25" s="37" t="str">
        <f>'MGT #4'!A8</f>
        <v>BUAD 370 - Leadership</v>
      </c>
      <c r="E25" s="37"/>
      <c r="F25" s="59">
        <f>'MGT #4'!B18</f>
        <v>0.76250000000000007</v>
      </c>
      <c r="G25" s="24" t="str">
        <f t="shared" si="0"/>
        <v>Yes</v>
      </c>
      <c r="H25" s="34" t="str">
        <f t="shared" si="1"/>
        <v>Not applicable.</v>
      </c>
    </row>
    <row r="26" spans="1:8" s="35" customFormat="1" ht="208.05" customHeight="1" x14ac:dyDescent="0.3">
      <c r="A26" s="37" t="s">
        <v>59</v>
      </c>
      <c r="B26" s="37" t="s">
        <v>190</v>
      </c>
      <c r="C26" s="38" t="str">
        <f>'MGT #5'!A5</f>
        <v>Formulate systematic approaches to operation planning linking organisational priorities and customer value.</v>
      </c>
      <c r="D26" s="37" t="str">
        <f>'MGT #5'!A8</f>
        <v>BUAD 382 - Operations Management</v>
      </c>
      <c r="E26" s="37"/>
      <c r="F26" s="59">
        <f>'MGT #5'!B18</f>
        <v>0.78449999999999998</v>
      </c>
      <c r="G26" s="24" t="str">
        <f t="shared" si="0"/>
        <v>Yes</v>
      </c>
      <c r="H26" s="34" t="str">
        <f t="shared" si="1"/>
        <v>Not applicable.</v>
      </c>
    </row>
    <row r="27" spans="1:8" s="35" customFormat="1" ht="208.05" customHeight="1" x14ac:dyDescent="0.3">
      <c r="A27" s="37" t="s">
        <v>62</v>
      </c>
      <c r="B27" s="37" t="s">
        <v>191</v>
      </c>
      <c r="C27" s="38" t="str">
        <f>'MKT #1 '!A5</f>
        <v>Perform an environmental scan and identify strategic alternatives.</v>
      </c>
      <c r="D27" s="37" t="str">
        <f>'MKT #1 '!A8</f>
        <v>BUAD 116 - Marketing</v>
      </c>
      <c r="E27" s="37"/>
      <c r="F27" s="59">
        <f>'MKT #1 '!$B$18</f>
        <v>0.71527499999999999</v>
      </c>
      <c r="G27" s="24" t="str">
        <f t="shared" si="0"/>
        <v>Yes</v>
      </c>
      <c r="H27" s="34" t="str">
        <f t="shared" si="1"/>
        <v>Not applicable.</v>
      </c>
    </row>
    <row r="28" spans="1:8" s="35" customFormat="1" ht="208.05" customHeight="1" x14ac:dyDescent="0.3">
      <c r="A28" s="37" t="s">
        <v>62</v>
      </c>
      <c r="B28" s="37" t="s">
        <v>192</v>
      </c>
      <c r="C28" s="38" t="str">
        <f>'MKT #2'!A5</f>
        <v>Evaluate appropriate target markets for a product or service.</v>
      </c>
      <c r="D28" s="37" t="str">
        <f>'MKT #2'!A8</f>
        <v>BUAD 200 - Digital Marketing</v>
      </c>
      <c r="E28" s="37"/>
      <c r="F28" s="59">
        <f>'MKT #2'!$B$18</f>
        <v>0.73459999999999992</v>
      </c>
      <c r="G28" s="24" t="str">
        <f t="shared" si="0"/>
        <v>Yes</v>
      </c>
      <c r="H28" s="34" t="str">
        <f t="shared" si="1"/>
        <v>Not applicable.</v>
      </c>
    </row>
    <row r="29" spans="1:8" s="35" customFormat="1" ht="208.05" customHeight="1" x14ac:dyDescent="0.3">
      <c r="A29" s="37" t="s">
        <v>62</v>
      </c>
      <c r="B29" s="37" t="s">
        <v>193</v>
      </c>
      <c r="C29" s="38" t="str">
        <f>'MKT #3 '!A5</f>
        <v>Create a strategic marketing plan utilising the key concepts of theories relating to the 4 Ps of marketing: product, place, price &amp; promotion.</v>
      </c>
      <c r="D29" s="37" t="str">
        <f>'MKT #3 '!A8</f>
        <v>BUAD 200 - Digital Marketing</v>
      </c>
      <c r="E29" s="37"/>
      <c r="F29" s="59">
        <f>'MKT #3 '!$B$18</f>
        <v>0.72534999999999994</v>
      </c>
      <c r="G29" s="24" t="str">
        <f t="shared" si="0"/>
        <v>Yes</v>
      </c>
      <c r="H29" s="34" t="str">
        <f t="shared" si="1"/>
        <v>Not applicable.</v>
      </c>
    </row>
    <row r="30" spans="1:8" s="35" customFormat="1" ht="208.05" customHeight="1" x14ac:dyDescent="0.3">
      <c r="A30" s="37" t="s">
        <v>62</v>
      </c>
      <c r="B30" s="37" t="s">
        <v>194</v>
      </c>
      <c r="C30" s="38" t="str">
        <f>'MKT #4'!A5</f>
        <v>Conduct marketing research and decision support systems in the strategic planning process for marketing.</v>
      </c>
      <c r="D30" s="37" t="str">
        <f>'MKT #4'!A8</f>
        <v>BUAD 210 - Introduction to Marketing Research</v>
      </c>
      <c r="E30" s="37"/>
      <c r="F30" s="59">
        <f>'MKT #4'!$B$18</f>
        <v>0.75163333333333338</v>
      </c>
      <c r="G30" s="24" t="str">
        <f t="shared" si="0"/>
        <v>Yes</v>
      </c>
      <c r="H30" s="34" t="str">
        <f t="shared" si="1"/>
        <v>Not applicable.</v>
      </c>
    </row>
    <row r="31" spans="1:8" s="35" customFormat="1" ht="208.05" customHeight="1" x14ac:dyDescent="0.3">
      <c r="A31" s="37" t="s">
        <v>62</v>
      </c>
      <c r="B31" s="37" t="s">
        <v>195</v>
      </c>
      <c r="C31" s="38" t="str">
        <f>'MKT #5'!A5</f>
        <v>Create mutually beneficial exchanges of value in the context of the marketing process.</v>
      </c>
      <c r="D31" s="37" t="str">
        <f>'MKT #5'!A8</f>
        <v>BUAD 334 - Events Planning</v>
      </c>
      <c r="E31" s="37"/>
      <c r="F31" s="59">
        <f>'MKT #5'!$B$18</f>
        <v>0.78600000000000003</v>
      </c>
      <c r="G31" s="24" t="str">
        <f t="shared" si="0"/>
        <v>Yes</v>
      </c>
      <c r="H31" s="34" t="str">
        <f t="shared" si="1"/>
        <v>Not applicable.</v>
      </c>
    </row>
    <row r="32" spans="1:8" s="35" customFormat="1" ht="208.05" customHeight="1" x14ac:dyDescent="0.3">
      <c r="A32" s="37" t="s">
        <v>62</v>
      </c>
      <c r="B32" s="37" t="s">
        <v>196</v>
      </c>
      <c r="C32" s="38" t="str">
        <f>'MKT #6'!A5</f>
        <v>Conduct market segmentation analysis.</v>
      </c>
      <c r="D32" s="37" t="str">
        <f>'MKT #6'!A8</f>
        <v>BUAD 335 - Electronic Commerce</v>
      </c>
      <c r="E32" s="37"/>
      <c r="F32" s="59">
        <f>'MKT #6'!B18</f>
        <v>0.74225000000000008</v>
      </c>
      <c r="G32" s="24" t="str">
        <f t="shared" si="0"/>
        <v>Yes</v>
      </c>
      <c r="H32" s="34" t="str">
        <f t="shared" si="1"/>
        <v>Not applicable.</v>
      </c>
    </row>
    <row r="33" spans="1:8" s="35" customFormat="1" ht="208.05" customHeight="1" x14ac:dyDescent="0.3">
      <c r="A33" s="37" t="s">
        <v>62</v>
      </c>
      <c r="B33" s="37" t="s">
        <v>197</v>
      </c>
      <c r="C33" s="38" t="str">
        <f>'MKT #7'!A5</f>
        <v>Compare the key concepts and theories relating to consumer and business decision making processes.</v>
      </c>
      <c r="D33" s="37" t="str">
        <f>'MKT #7'!A8</f>
        <v>BUAD 336 - Services Design</v>
      </c>
      <c r="E33" s="37"/>
      <c r="F33" s="59">
        <f>'MKT #7'!$B$18</f>
        <v>0.82604999999999995</v>
      </c>
      <c r="G33" s="24" t="str">
        <f t="shared" si="0"/>
        <v>Yes</v>
      </c>
      <c r="H33" s="34" t="str">
        <f t="shared" si="1"/>
        <v>Not applicable.</v>
      </c>
    </row>
    <row r="34" spans="1:8" s="35" customFormat="1" ht="208.05" customHeight="1" x14ac:dyDescent="0.3">
      <c r="A34" s="37" t="s">
        <v>198</v>
      </c>
      <c r="B34" s="37" t="s">
        <v>199</v>
      </c>
      <c r="C34" s="38" t="str">
        <f>'TOUR #1'!A5</f>
        <v>Incorporate cross-cultural theory into tourism and hospitality management.</v>
      </c>
      <c r="D34" s="37" t="str">
        <f>'TOUR #1'!A8</f>
        <v>BUAD 230 - Wine and Culinary Toursim</v>
      </c>
      <c r="E34" s="37"/>
      <c r="F34" s="59">
        <f>'TOUR #1'!$B$18</f>
        <v>0.73333333333333339</v>
      </c>
      <c r="G34" s="24" t="str">
        <f t="shared" si="0"/>
        <v>Yes</v>
      </c>
      <c r="H34" s="34" t="str">
        <f t="shared" si="1"/>
        <v>Not applicable.</v>
      </c>
    </row>
    <row r="35" spans="1:8" s="35" customFormat="1" ht="208.05" customHeight="1" x14ac:dyDescent="0.3">
      <c r="A35" s="37" t="s">
        <v>198</v>
      </c>
      <c r="B35" s="37" t="s">
        <v>200</v>
      </c>
      <c r="C35" s="38" t="str">
        <f>'TOUR #2 - #4'!A5</f>
        <v>Analyse the tourism and hospitality sector's economic, environmental and cultural impacts on host communities.</v>
      </c>
      <c r="D35" s="37" t="str">
        <f>'TOUR #2 - #4'!A10</f>
        <v>BUAD 351 - Tourism Planning and Development</v>
      </c>
      <c r="E35" s="37"/>
      <c r="F35" s="59">
        <f>'TOUR #2 - #4'!$B$20</f>
        <v>0.78685000000000005</v>
      </c>
      <c r="G35" s="24" t="str">
        <f t="shared" si="0"/>
        <v>Yes</v>
      </c>
      <c r="H35" s="34" t="str">
        <f t="shared" si="1"/>
        <v>Not applicable.</v>
      </c>
    </row>
    <row r="36" spans="1:8" s="35" customFormat="1" ht="208.05" customHeight="1" x14ac:dyDescent="0.3">
      <c r="A36" s="37" t="s">
        <v>198</v>
      </c>
      <c r="B36" s="37" t="s">
        <v>201</v>
      </c>
      <c r="C36" s="38" t="str">
        <f>'TOUR #2 - #4'!A6</f>
        <v>Develop a tourism and hospitality policy that addresses the international market place including both existing and emerging trends in global markets.</v>
      </c>
      <c r="D36" s="37" t="str">
        <f>'TOUR #2 - #4'!A10</f>
        <v>BUAD 351 - Tourism Planning and Development</v>
      </c>
      <c r="E36" s="37"/>
      <c r="F36" s="59">
        <f>'TOUR #2 - #4'!$B$20</f>
        <v>0.78685000000000005</v>
      </c>
      <c r="G36" s="24" t="str">
        <f t="shared" si="0"/>
        <v>Yes</v>
      </c>
      <c r="H36" s="34" t="str">
        <f t="shared" si="1"/>
        <v>Not applicable.</v>
      </c>
    </row>
    <row r="37" spans="1:8" s="35" customFormat="1" ht="208.05" customHeight="1" x14ac:dyDescent="0.3">
      <c r="A37" s="37" t="s">
        <v>198</v>
      </c>
      <c r="B37" s="37" t="s">
        <v>202</v>
      </c>
      <c r="C37" s="38" t="str">
        <f>'TOUR #2 - #4'!A7</f>
        <v>Evaluate the sector's relations with governments and the impact of changing policy issues.</v>
      </c>
      <c r="D37" s="37" t="str">
        <f>'TOUR #2 - #4'!A10</f>
        <v>BUAD 351 - Tourism Planning and Development</v>
      </c>
      <c r="E37" s="37"/>
      <c r="F37" s="59">
        <f>'TOUR #2 - #4'!$B$20</f>
        <v>0.78685000000000005</v>
      </c>
      <c r="G37" s="24" t="str">
        <f t="shared" si="0"/>
        <v>Yes</v>
      </c>
      <c r="H37" s="34" t="str">
        <f t="shared" si="1"/>
        <v>Not applicable.</v>
      </c>
    </row>
    <row r="38" spans="1:8" s="35" customFormat="1" ht="208.05" customHeight="1" x14ac:dyDescent="0.3">
      <c r="A38" s="37" t="s">
        <v>198</v>
      </c>
      <c r="B38" s="37" t="s">
        <v>203</v>
      </c>
      <c r="C38" s="38" t="str">
        <f>'TOUR #5'!A5</f>
        <v>Evaluate the increasing impact of the internet &amp; social media on the tourism &amp; hospitality sector.</v>
      </c>
      <c r="D38" s="37" t="str">
        <f>'TOUR #5'!A8</f>
        <v>BUAD 358 - Global Trends in Tourism and Hospitality</v>
      </c>
      <c r="E38" s="37"/>
      <c r="F38" s="59">
        <f>'TOUR #5'!$B$18</f>
        <v>0.81</v>
      </c>
      <c r="G38" s="24" t="str">
        <f t="shared" si="0"/>
        <v>Yes</v>
      </c>
      <c r="H38" s="34" t="str">
        <f t="shared" si="1"/>
        <v>Not applicable.</v>
      </c>
    </row>
    <row r="39" spans="1:8" s="35" customFormat="1" ht="208.05" customHeight="1" x14ac:dyDescent="0.3">
      <c r="A39" s="37" t="s">
        <v>198</v>
      </c>
      <c r="B39" s="37" t="s">
        <v>204</v>
      </c>
      <c r="C39" s="38" t="str">
        <f>'TOUR #6 - #7'!A5</f>
        <v>Integrate ethical principles into tourism and hospitality management.</v>
      </c>
      <c r="D39" s="37" t="str">
        <f>'TOUR #6 - #7'!A9</f>
        <v>BUAD 449 - Sustainable Tourism and Stewardship</v>
      </c>
      <c r="E39" s="37"/>
      <c r="F39" s="59">
        <f>'TOUR #6 - #7'!$B$19</f>
        <v>0.81950000000000001</v>
      </c>
      <c r="G39" s="24" t="str">
        <f t="shared" si="0"/>
        <v>Yes</v>
      </c>
      <c r="H39" s="34" t="str">
        <f t="shared" si="1"/>
        <v>Not applicable.</v>
      </c>
    </row>
    <row r="40" spans="1:8" ht="215.55" customHeight="1" x14ac:dyDescent="0.3">
      <c r="A40" s="37" t="s">
        <v>198</v>
      </c>
      <c r="B40" s="37" t="s">
        <v>205</v>
      </c>
      <c r="C40" s="38" t="str">
        <f>'TOUR #6 - #7'!A6</f>
        <v>Develop a sustainable tourism policy that addresses the quadruple bottom line - environmental, social, economic and cultural factors.</v>
      </c>
      <c r="D40" s="37" t="str">
        <f>'TOUR #6 - #7'!A9</f>
        <v>BUAD 449 - Sustainable Tourism and Stewardship</v>
      </c>
      <c r="F40" s="59">
        <f>'TOUR #6 - #7'!$B$19</f>
        <v>0.81950000000000001</v>
      </c>
      <c r="G40" s="24" t="str">
        <f t="shared" si="0"/>
        <v>Yes</v>
      </c>
      <c r="H40" s="34" t="str">
        <f t="shared" si="1"/>
        <v>Not applicable.</v>
      </c>
    </row>
  </sheetData>
  <phoneticPr fontId="2" type="noConversion"/>
  <pageMargins left="0.75" right="0.75" top="1" bottom="1" header="0.5" footer="0.5"/>
  <pageSetup scale="33" fitToHeight="3" orientation="portrait" horizontalDpi="4294967292" verticalDpi="4294967292" r:id="rId1"/>
  <rowBreaks count="1" manualBreakCount="1">
    <brk id="32"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36"/>
  <sheetViews>
    <sheetView view="pageBreakPreview" topLeftCell="A3"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51</v>
      </c>
    </row>
    <row r="2" spans="1:9" s="19" customFormat="1" ht="21" x14ac:dyDescent="0.3">
      <c r="A2" s="18" t="s">
        <v>0</v>
      </c>
    </row>
    <row r="4" spans="1:9" x14ac:dyDescent="0.3">
      <c r="A4" s="20" t="s">
        <v>1</v>
      </c>
    </row>
    <row r="5" spans="1:9" x14ac:dyDescent="0.3">
      <c r="A5" s="21" t="s">
        <v>217</v>
      </c>
    </row>
    <row r="7" spans="1:9" x14ac:dyDescent="0.3">
      <c r="A7" s="20" t="s">
        <v>48</v>
      </c>
    </row>
    <row r="8" spans="1:9" x14ac:dyDescent="0.3">
      <c r="A8" s="21" t="s">
        <v>96</v>
      </c>
    </row>
    <row r="10" spans="1:9" x14ac:dyDescent="0.3">
      <c r="A10" s="20" t="s">
        <v>2</v>
      </c>
    </row>
    <row r="11" spans="1:9" ht="36.450000000000003" customHeight="1" x14ac:dyDescent="0.3">
      <c r="A11" s="65" t="s">
        <v>97</v>
      </c>
      <c r="B11" s="65"/>
      <c r="C11" s="65"/>
      <c r="D11" s="65"/>
      <c r="E11" s="65"/>
      <c r="F11" s="65"/>
      <c r="G11" s="65"/>
      <c r="H11" s="65"/>
      <c r="I11" s="13"/>
    </row>
    <row r="13" spans="1:9" x14ac:dyDescent="0.3">
      <c r="A13" s="20" t="s">
        <v>3</v>
      </c>
    </row>
    <row r="14" spans="1:9" x14ac:dyDescent="0.3">
      <c r="A14" s="20" t="s">
        <v>63</v>
      </c>
      <c r="B14" s="22">
        <v>0.75</v>
      </c>
      <c r="C14" s="23"/>
    </row>
    <row r="15" spans="1:9" ht="46.8" x14ac:dyDescent="0.3">
      <c r="A15" s="20" t="s">
        <v>65</v>
      </c>
      <c r="B15" s="22" t="s">
        <v>81</v>
      </c>
      <c r="C15" s="23" t="s">
        <v>85</v>
      </c>
    </row>
    <row r="16" spans="1:9" x14ac:dyDescent="0.3">
      <c r="A16" s="20" t="s">
        <v>64</v>
      </c>
      <c r="B16" s="22">
        <v>0.74</v>
      </c>
      <c r="C16" s="23"/>
    </row>
    <row r="17" spans="1:3" ht="47.4" thickBot="1" x14ac:dyDescent="0.35">
      <c r="A17" s="20" t="s">
        <v>82</v>
      </c>
      <c r="B17" s="22" t="s">
        <v>81</v>
      </c>
      <c r="C17" s="23" t="s">
        <v>85</v>
      </c>
    </row>
    <row r="18" spans="1:3" ht="16.8" thickTop="1" thickBot="1" x14ac:dyDescent="0.35">
      <c r="A18" s="30" t="s">
        <v>77</v>
      </c>
      <c r="B18" s="31">
        <f>AVERAGE(B14:B17)</f>
        <v>0.745</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218</v>
      </c>
    </row>
    <row r="7" spans="1:9" x14ac:dyDescent="0.3">
      <c r="A7" s="20" t="s">
        <v>48</v>
      </c>
    </row>
    <row r="8" spans="1:9" x14ac:dyDescent="0.3">
      <c r="A8" s="21" t="s">
        <v>100</v>
      </c>
    </row>
    <row r="10" spans="1:9" x14ac:dyDescent="0.3">
      <c r="A10" s="20" t="s">
        <v>2</v>
      </c>
    </row>
    <row r="11" spans="1:9" ht="36.450000000000003" customHeight="1" x14ac:dyDescent="0.3">
      <c r="A11" s="68" t="s">
        <v>152</v>
      </c>
      <c r="B11" s="68"/>
      <c r="C11" s="68"/>
      <c r="D11" s="68"/>
      <c r="E11" s="68"/>
      <c r="F11" s="68"/>
      <c r="G11" s="68"/>
      <c r="H11" s="68"/>
      <c r="I11" s="13"/>
    </row>
    <row r="13" spans="1:9" x14ac:dyDescent="0.3">
      <c r="A13" s="20" t="s">
        <v>3</v>
      </c>
    </row>
    <row r="14" spans="1:9" ht="31.2" x14ac:dyDescent="0.3">
      <c r="A14" s="20" t="s">
        <v>63</v>
      </c>
      <c r="B14" s="22" t="s">
        <v>81</v>
      </c>
      <c r="C14" s="23" t="s">
        <v>92</v>
      </c>
    </row>
    <row r="15" spans="1:9" x14ac:dyDescent="0.3">
      <c r="A15" s="20" t="s">
        <v>65</v>
      </c>
      <c r="B15" s="22">
        <v>0.77</v>
      </c>
      <c r="C15" s="23"/>
    </row>
    <row r="16" spans="1:9" ht="31.2" x14ac:dyDescent="0.3">
      <c r="A16" s="20" t="s">
        <v>64</v>
      </c>
      <c r="B16" s="22" t="s">
        <v>81</v>
      </c>
      <c r="C16" s="23" t="s">
        <v>93</v>
      </c>
    </row>
    <row r="17" spans="1:3" ht="16.2" thickBot="1" x14ac:dyDescent="0.35">
      <c r="A17" s="20" t="s">
        <v>82</v>
      </c>
      <c r="B17" s="22">
        <v>0.84</v>
      </c>
      <c r="C17" s="23"/>
    </row>
    <row r="18" spans="1:3" ht="16.8" thickTop="1" thickBot="1" x14ac:dyDescent="0.35">
      <c r="A18" s="30" t="s">
        <v>77</v>
      </c>
      <c r="B18" s="31">
        <f>AVERAGE(B14:B17)</f>
        <v>0.80499999999999994</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101</v>
      </c>
    </row>
    <row r="7" spans="1:9" x14ac:dyDescent="0.3">
      <c r="A7" s="20" t="s">
        <v>48</v>
      </c>
    </row>
    <row r="8" spans="1:9" x14ac:dyDescent="0.3">
      <c r="A8" s="21" t="s">
        <v>102</v>
      </c>
    </row>
    <row r="10" spans="1:9" x14ac:dyDescent="0.3">
      <c r="A10" s="20" t="s">
        <v>2</v>
      </c>
    </row>
    <row r="11" spans="1:9" ht="36.450000000000003" customHeight="1" x14ac:dyDescent="0.3">
      <c r="A11" s="68" t="s">
        <v>153</v>
      </c>
      <c r="B11" s="68"/>
      <c r="C11" s="68"/>
      <c r="D11" s="68"/>
      <c r="E11" s="68"/>
      <c r="F11" s="68"/>
      <c r="G11" s="68"/>
      <c r="H11" s="68"/>
      <c r="I11" s="13"/>
    </row>
    <row r="13" spans="1:9" x14ac:dyDescent="0.3">
      <c r="A13" s="20" t="s">
        <v>3</v>
      </c>
    </row>
    <row r="14" spans="1:9" x14ac:dyDescent="0.3">
      <c r="A14" s="20" t="s">
        <v>63</v>
      </c>
      <c r="B14" s="22">
        <v>0.71</v>
      </c>
      <c r="C14" s="23"/>
    </row>
    <row r="15" spans="1:9" ht="46.8" x14ac:dyDescent="0.3">
      <c r="A15" s="20" t="s">
        <v>65</v>
      </c>
      <c r="B15" s="22" t="s">
        <v>81</v>
      </c>
      <c r="C15" s="23" t="s">
        <v>85</v>
      </c>
    </row>
    <row r="16" spans="1:9" x14ac:dyDescent="0.3">
      <c r="A16" s="20" t="s">
        <v>64</v>
      </c>
      <c r="B16" s="22">
        <v>0.69740000000000002</v>
      </c>
      <c r="C16" s="23"/>
    </row>
    <row r="17" spans="1:3" ht="47.4" thickBot="1" x14ac:dyDescent="0.35">
      <c r="A17" s="20" t="s">
        <v>82</v>
      </c>
      <c r="B17" s="22" t="s">
        <v>81</v>
      </c>
      <c r="C17" s="23" t="s">
        <v>98</v>
      </c>
    </row>
    <row r="18" spans="1:3" ht="16.8" thickTop="1" thickBot="1" x14ac:dyDescent="0.35">
      <c r="A18" s="30" t="s">
        <v>77</v>
      </c>
      <c r="B18" s="31">
        <f>AVERAGE(B14:B17)</f>
        <v>0.70369999999999999</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36"/>
  <sheetViews>
    <sheetView view="pageBreakPreview" topLeftCell="A2"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103</v>
      </c>
    </row>
    <row r="7" spans="1:9" x14ac:dyDescent="0.3">
      <c r="A7" s="20" t="s">
        <v>48</v>
      </c>
    </row>
    <row r="8" spans="1:9" x14ac:dyDescent="0.3">
      <c r="A8" s="21" t="s">
        <v>104</v>
      </c>
    </row>
    <row r="10" spans="1:9" x14ac:dyDescent="0.3">
      <c r="A10" s="20" t="s">
        <v>2</v>
      </c>
    </row>
    <row r="11" spans="1:9" s="52" customFormat="1" ht="36.450000000000003" customHeight="1" x14ac:dyDescent="0.3">
      <c r="A11" s="68" t="s">
        <v>154</v>
      </c>
      <c r="B11" s="68"/>
      <c r="C11" s="68"/>
      <c r="D11" s="68"/>
      <c r="E11" s="68"/>
      <c r="F11" s="68"/>
      <c r="G11" s="68"/>
      <c r="H11" s="68"/>
      <c r="I11" s="51"/>
    </row>
    <row r="13" spans="1:9" x14ac:dyDescent="0.3">
      <c r="A13" s="20" t="s">
        <v>3</v>
      </c>
    </row>
    <row r="14" spans="1:9" s="52" customFormat="1" ht="31.2" x14ac:dyDescent="0.3">
      <c r="A14" s="53" t="s">
        <v>63</v>
      </c>
      <c r="B14" s="54" t="s">
        <v>81</v>
      </c>
      <c r="C14" s="55" t="s">
        <v>92</v>
      </c>
    </row>
    <row r="15" spans="1:9" s="52" customFormat="1" ht="46.8" x14ac:dyDescent="0.3">
      <c r="A15" s="53" t="s">
        <v>65</v>
      </c>
      <c r="B15" s="54" t="s">
        <v>81</v>
      </c>
      <c r="C15" s="55" t="s">
        <v>85</v>
      </c>
    </row>
    <row r="16" spans="1:9" s="52" customFormat="1" ht="31.2" x14ac:dyDescent="0.3">
      <c r="A16" s="53" t="s">
        <v>64</v>
      </c>
      <c r="B16" s="54" t="s">
        <v>81</v>
      </c>
      <c r="C16" s="55" t="s">
        <v>93</v>
      </c>
    </row>
    <row r="17" spans="1:3" ht="16.2" thickBot="1" x14ac:dyDescent="0.35">
      <c r="A17" s="20" t="s">
        <v>82</v>
      </c>
      <c r="B17" s="22">
        <v>0.86399999999999999</v>
      </c>
      <c r="C17" s="23"/>
    </row>
    <row r="18" spans="1:3" ht="16.8" thickTop="1" thickBot="1" x14ac:dyDescent="0.35">
      <c r="A18" s="30" t="s">
        <v>77</v>
      </c>
      <c r="B18" s="31">
        <f>AVERAGE(B14:B17)</f>
        <v>0.86399999999999999</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105</v>
      </c>
    </row>
    <row r="7" spans="1:9" x14ac:dyDescent="0.3">
      <c r="A7" s="20" t="s">
        <v>48</v>
      </c>
    </row>
    <row r="8" spans="1:9" x14ac:dyDescent="0.3">
      <c r="A8" s="21" t="s">
        <v>106</v>
      </c>
    </row>
    <row r="10" spans="1:9" x14ac:dyDescent="0.3">
      <c r="A10" s="20" t="s">
        <v>2</v>
      </c>
    </row>
    <row r="11" spans="1:9" ht="36.450000000000003" customHeight="1" x14ac:dyDescent="0.3">
      <c r="A11" s="68" t="s">
        <v>155</v>
      </c>
      <c r="B11" s="68"/>
      <c r="C11" s="68"/>
      <c r="D11" s="68"/>
      <c r="E11" s="68"/>
      <c r="F11" s="68"/>
      <c r="G11" s="68"/>
      <c r="H11" s="68"/>
      <c r="I11" s="13"/>
    </row>
    <row r="13" spans="1:9" x14ac:dyDescent="0.3">
      <c r="A13" s="20" t="s">
        <v>3</v>
      </c>
    </row>
    <row r="14" spans="1:9" x14ac:dyDescent="0.3">
      <c r="A14" s="20" t="s">
        <v>63</v>
      </c>
      <c r="B14" s="22">
        <v>0.78500000000000003</v>
      </c>
      <c r="C14" s="23"/>
    </row>
    <row r="15" spans="1:9" ht="46.8" x14ac:dyDescent="0.3">
      <c r="A15" s="20" t="s">
        <v>65</v>
      </c>
      <c r="B15" s="22" t="s">
        <v>81</v>
      </c>
      <c r="C15" s="23" t="s">
        <v>85</v>
      </c>
    </row>
    <row r="16" spans="1:9" x14ac:dyDescent="0.3">
      <c r="A16" s="20" t="s">
        <v>64</v>
      </c>
      <c r="B16" s="22">
        <v>0.76959999999999995</v>
      </c>
      <c r="C16" s="23"/>
    </row>
    <row r="17" spans="1:3" ht="47.4" thickBot="1" x14ac:dyDescent="0.35">
      <c r="A17" s="20" t="s">
        <v>82</v>
      </c>
      <c r="B17" s="22" t="s">
        <v>81</v>
      </c>
      <c r="C17" s="23" t="s">
        <v>98</v>
      </c>
    </row>
    <row r="18" spans="1:3" ht="16.8" thickTop="1" thickBot="1" x14ac:dyDescent="0.35">
      <c r="A18" s="30" t="s">
        <v>77</v>
      </c>
      <c r="B18" s="31">
        <f>AVERAGE(B14:B17)</f>
        <v>0.77729999999999999</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219</v>
      </c>
    </row>
    <row r="7" spans="1:9" x14ac:dyDescent="0.3">
      <c r="A7" s="20" t="s">
        <v>48</v>
      </c>
    </row>
    <row r="8" spans="1:9" x14ac:dyDescent="0.3">
      <c r="A8" s="21" t="s">
        <v>107</v>
      </c>
    </row>
    <row r="10" spans="1:9" x14ac:dyDescent="0.3">
      <c r="A10" s="20" t="s">
        <v>2</v>
      </c>
    </row>
    <row r="11" spans="1:9" ht="36.450000000000003" customHeight="1" x14ac:dyDescent="0.3">
      <c r="A11" s="68" t="s">
        <v>156</v>
      </c>
      <c r="B11" s="68"/>
      <c r="C11" s="68"/>
      <c r="D11" s="68"/>
      <c r="E11" s="68"/>
      <c r="F11" s="68"/>
      <c r="G11" s="68"/>
      <c r="H11" s="68"/>
      <c r="I11" s="13"/>
    </row>
    <row r="13" spans="1:9" x14ac:dyDescent="0.3">
      <c r="A13" s="20" t="s">
        <v>3</v>
      </c>
    </row>
    <row r="14" spans="1:9" ht="31.2" x14ac:dyDescent="0.3">
      <c r="A14" s="20" t="s">
        <v>63</v>
      </c>
      <c r="B14" s="22" t="s">
        <v>81</v>
      </c>
      <c r="C14" s="23" t="s">
        <v>92</v>
      </c>
    </row>
    <row r="15" spans="1:9" x14ac:dyDescent="0.3">
      <c r="A15" s="20" t="s">
        <v>65</v>
      </c>
      <c r="B15" s="22">
        <v>0.79900000000000004</v>
      </c>
      <c r="C15" s="23"/>
    </row>
    <row r="16" spans="1:9" ht="31.2" x14ac:dyDescent="0.3">
      <c r="A16" s="20" t="s">
        <v>64</v>
      </c>
      <c r="B16" s="22" t="s">
        <v>81</v>
      </c>
      <c r="C16" s="23" t="s">
        <v>93</v>
      </c>
    </row>
    <row r="17" spans="1:3" ht="16.2" thickBot="1" x14ac:dyDescent="0.35">
      <c r="A17" s="20" t="s">
        <v>82</v>
      </c>
      <c r="B17" s="22">
        <v>0.74450000000000005</v>
      </c>
      <c r="C17" s="23"/>
    </row>
    <row r="18" spans="1:3" ht="16.8" thickTop="1" thickBot="1" x14ac:dyDescent="0.35">
      <c r="A18" s="30" t="s">
        <v>77</v>
      </c>
      <c r="B18" s="31">
        <f>AVERAGE(B14:B17)</f>
        <v>0.77175000000000005</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36"/>
  <sheetViews>
    <sheetView view="pageBreakPreview" zoomScaleNormal="100" zoomScaleSheetLayoutView="10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7" width="10.796875" style="21"/>
    <col min="8" max="8" width="44.8984375" style="21" customWidth="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108</v>
      </c>
    </row>
    <row r="7" spans="1:9" x14ac:dyDescent="0.3">
      <c r="A7" s="20" t="s">
        <v>48</v>
      </c>
    </row>
    <row r="8" spans="1:9" x14ac:dyDescent="0.3">
      <c r="A8" s="21" t="s">
        <v>107</v>
      </c>
    </row>
    <row r="10" spans="1:9" x14ac:dyDescent="0.3">
      <c r="A10" s="20" t="s">
        <v>2</v>
      </c>
    </row>
    <row r="11" spans="1:9" ht="36.450000000000003" customHeight="1" x14ac:dyDescent="0.3">
      <c r="A11" s="68" t="s">
        <v>157</v>
      </c>
      <c r="B11" s="68"/>
      <c r="C11" s="68"/>
      <c r="D11" s="68"/>
      <c r="E11" s="68"/>
      <c r="F11" s="68"/>
      <c r="G11" s="68"/>
      <c r="H11" s="68"/>
      <c r="I11" s="13"/>
    </row>
    <row r="13" spans="1:9" x14ac:dyDescent="0.3">
      <c r="A13" s="20" t="s">
        <v>3</v>
      </c>
    </row>
    <row r="14" spans="1:9" ht="31.2" x14ac:dyDescent="0.3">
      <c r="A14" s="20" t="s">
        <v>63</v>
      </c>
      <c r="B14" s="22" t="s">
        <v>81</v>
      </c>
      <c r="C14" s="23" t="s">
        <v>92</v>
      </c>
    </row>
    <row r="15" spans="1:9" x14ac:dyDescent="0.3">
      <c r="A15" s="20" t="s">
        <v>65</v>
      </c>
      <c r="B15" s="22">
        <v>0.70099999999999996</v>
      </c>
      <c r="C15" s="23"/>
    </row>
    <row r="16" spans="1:9" ht="31.2" x14ac:dyDescent="0.3">
      <c r="A16" s="20" t="s">
        <v>64</v>
      </c>
      <c r="B16" s="22" t="s">
        <v>81</v>
      </c>
      <c r="C16" s="23" t="s">
        <v>93</v>
      </c>
    </row>
    <row r="17" spans="1:7" ht="16.2" thickBot="1" x14ac:dyDescent="0.35">
      <c r="A17" s="20" t="s">
        <v>82</v>
      </c>
      <c r="B17" s="22">
        <v>0.67949999999999999</v>
      </c>
      <c r="C17" s="23"/>
    </row>
    <row r="18" spans="1:7" ht="16.8" thickTop="1" thickBot="1" x14ac:dyDescent="0.35">
      <c r="A18" s="49" t="s">
        <v>77</v>
      </c>
      <c r="B18" s="50">
        <f>AVERAGE(B14:B17)</f>
        <v>0.69025000000000003</v>
      </c>
    </row>
    <row r="19" spans="1:7" ht="16.2" thickTop="1" x14ac:dyDescent="0.3">
      <c r="A19" s="24"/>
      <c r="B19" s="25"/>
    </row>
    <row r="20" spans="1:7" x14ac:dyDescent="0.3">
      <c r="A20" s="24"/>
      <c r="B20" s="25"/>
    </row>
    <row r="21" spans="1:7" x14ac:dyDescent="0.3">
      <c r="B21" s="25"/>
    </row>
    <row r="31" spans="1:7" x14ac:dyDescent="0.3">
      <c r="G31" s="56"/>
    </row>
    <row r="32" spans="1:7" x14ac:dyDescent="0.3">
      <c r="G32" s="56"/>
    </row>
    <row r="33" spans="1:8" x14ac:dyDescent="0.3">
      <c r="G33" s="56"/>
    </row>
    <row r="34" spans="1:8" x14ac:dyDescent="0.3">
      <c r="G34" s="56"/>
    </row>
    <row r="35" spans="1:8" x14ac:dyDescent="0.3">
      <c r="A35" s="7" t="s">
        <v>146</v>
      </c>
      <c r="B35" s="8"/>
      <c r="C35" s="8"/>
      <c r="D35" s="8"/>
      <c r="E35" s="8"/>
      <c r="F35" s="8"/>
      <c r="G35" s="8"/>
    </row>
    <row r="36" spans="1:8" ht="106.5" customHeight="1" x14ac:dyDescent="0.3">
      <c r="A36" s="65" t="s">
        <v>216</v>
      </c>
      <c r="B36" s="65"/>
      <c r="C36" s="65"/>
      <c r="D36" s="65"/>
      <c r="E36" s="65"/>
      <c r="F36" s="65"/>
      <c r="G36" s="65"/>
      <c r="H36" s="13"/>
    </row>
  </sheetData>
  <mergeCells count="2">
    <mergeCell ref="A11:H11"/>
    <mergeCell ref="A36:G36"/>
  </mergeCells>
  <pageMargins left="0.7" right="0.7" top="0.75" bottom="0.75" header="0.3" footer="0.3"/>
  <pageSetup scale="5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36"/>
  <sheetViews>
    <sheetView view="pageBreakPreview" zoomScaleNormal="100" zoomScaleSheetLayoutView="10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111</v>
      </c>
    </row>
    <row r="7" spans="1:9" x14ac:dyDescent="0.3">
      <c r="A7" s="20" t="s">
        <v>48</v>
      </c>
    </row>
    <row r="8" spans="1:9" x14ac:dyDescent="0.3">
      <c r="A8" s="21" t="s">
        <v>109</v>
      </c>
    </row>
    <row r="10" spans="1:9" x14ac:dyDescent="0.3">
      <c r="A10" s="20" t="s">
        <v>2</v>
      </c>
    </row>
    <row r="11" spans="1:9" ht="36.450000000000003" customHeight="1" x14ac:dyDescent="0.3">
      <c r="A11" s="68" t="s">
        <v>158</v>
      </c>
      <c r="B11" s="68"/>
      <c r="C11" s="68"/>
      <c r="D11" s="68"/>
      <c r="E11" s="68"/>
      <c r="F11" s="68"/>
      <c r="G11" s="68"/>
      <c r="H11" s="68"/>
      <c r="I11" s="13"/>
    </row>
    <row r="13" spans="1:9" x14ac:dyDescent="0.3">
      <c r="A13" s="20" t="s">
        <v>3</v>
      </c>
    </row>
    <row r="14" spans="1:9" x14ac:dyDescent="0.3">
      <c r="A14" s="20" t="s">
        <v>63</v>
      </c>
      <c r="B14" s="22">
        <v>0.73299999999999998</v>
      </c>
      <c r="C14" s="23"/>
    </row>
    <row r="15" spans="1:9" ht="46.8" x14ac:dyDescent="0.3">
      <c r="A15" s="20" t="s">
        <v>65</v>
      </c>
      <c r="B15" s="22" t="s">
        <v>81</v>
      </c>
      <c r="C15" s="23" t="s">
        <v>85</v>
      </c>
    </row>
    <row r="16" spans="1:9" x14ac:dyDescent="0.3">
      <c r="A16" s="20" t="s">
        <v>64</v>
      </c>
      <c r="B16" s="22">
        <v>0.73099999999999998</v>
      </c>
      <c r="C16" s="23"/>
    </row>
    <row r="17" spans="1:3" ht="47.4" thickBot="1" x14ac:dyDescent="0.35">
      <c r="A17" s="20" t="s">
        <v>82</v>
      </c>
      <c r="B17" s="22" t="s">
        <v>81</v>
      </c>
      <c r="C17" s="23" t="s">
        <v>85</v>
      </c>
    </row>
    <row r="18" spans="1:3" ht="16.8" thickTop="1" thickBot="1" x14ac:dyDescent="0.35">
      <c r="A18" s="30" t="s">
        <v>77</v>
      </c>
      <c r="B18" s="31">
        <f>AVERAGE(B14:B17)</f>
        <v>0.73199999999999998</v>
      </c>
    </row>
    <row r="19" spans="1:3" ht="16.2" thickTop="1" x14ac:dyDescent="0.3">
      <c r="A19" s="24"/>
      <c r="B19" s="25"/>
    </row>
    <row r="20" spans="1:3" x14ac:dyDescent="0.3">
      <c r="A20" s="24"/>
      <c r="B20" s="25"/>
    </row>
    <row r="21" spans="1:3" x14ac:dyDescent="0.3">
      <c r="B21" s="25"/>
    </row>
    <row r="35" spans="1:7" ht="16.05" customHeight="1"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99</v>
      </c>
    </row>
    <row r="2" spans="1:9" s="19" customFormat="1" ht="21" x14ac:dyDescent="0.3">
      <c r="A2" s="18" t="s">
        <v>0</v>
      </c>
    </row>
    <row r="4" spans="1:9" x14ac:dyDescent="0.3">
      <c r="A4" s="20" t="s">
        <v>1</v>
      </c>
    </row>
    <row r="5" spans="1:9" x14ac:dyDescent="0.3">
      <c r="A5" s="21" t="s">
        <v>160</v>
      </c>
    </row>
    <row r="7" spans="1:9" x14ac:dyDescent="0.3">
      <c r="A7" s="20" t="s">
        <v>48</v>
      </c>
    </row>
    <row r="8" spans="1:9" x14ac:dyDescent="0.3">
      <c r="A8" s="21" t="s">
        <v>110</v>
      </c>
    </row>
    <row r="10" spans="1:9" x14ac:dyDescent="0.3">
      <c r="A10" s="20" t="s">
        <v>2</v>
      </c>
    </row>
    <row r="11" spans="1:9" ht="36.450000000000003" customHeight="1" x14ac:dyDescent="0.3">
      <c r="A11" s="68" t="s">
        <v>159</v>
      </c>
      <c r="B11" s="68"/>
      <c r="C11" s="68"/>
      <c r="D11" s="68"/>
      <c r="E11" s="68"/>
      <c r="F11" s="68"/>
      <c r="G11" s="68"/>
      <c r="H11" s="68"/>
      <c r="I11" s="13"/>
    </row>
    <row r="13" spans="1:9" x14ac:dyDescent="0.3">
      <c r="A13" s="20" t="s">
        <v>3</v>
      </c>
    </row>
    <row r="14" spans="1:9" ht="31.2" x14ac:dyDescent="0.3">
      <c r="A14" s="20" t="s">
        <v>63</v>
      </c>
      <c r="B14" s="22" t="s">
        <v>81</v>
      </c>
      <c r="C14" s="23" t="s">
        <v>92</v>
      </c>
    </row>
    <row r="15" spans="1:9" x14ac:dyDescent="0.3">
      <c r="A15" s="20" t="s">
        <v>65</v>
      </c>
      <c r="B15" s="22">
        <v>0.81299999999999994</v>
      </c>
      <c r="C15" s="23"/>
    </row>
    <row r="16" spans="1:9" x14ac:dyDescent="0.3">
      <c r="A16" s="20" t="s">
        <v>64</v>
      </c>
      <c r="B16" s="22">
        <v>0.83399999999999996</v>
      </c>
      <c r="C16" s="23"/>
    </row>
    <row r="17" spans="1:3" ht="47.4" thickBot="1" x14ac:dyDescent="0.35">
      <c r="A17" s="20" t="s">
        <v>82</v>
      </c>
      <c r="B17" s="22" t="s">
        <v>81</v>
      </c>
      <c r="C17" s="23" t="s">
        <v>98</v>
      </c>
    </row>
    <row r="18" spans="1:3" ht="16.8" thickTop="1" thickBot="1" x14ac:dyDescent="0.35">
      <c r="A18" s="30" t="s">
        <v>77</v>
      </c>
      <c r="B18" s="31">
        <f>AVERAGE(B14:B17)</f>
        <v>0.8234999999999999</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50</v>
      </c>
    </row>
    <row r="2" spans="1:9" s="19" customFormat="1" ht="21" x14ac:dyDescent="0.3">
      <c r="A2" s="18" t="s">
        <v>0</v>
      </c>
    </row>
    <row r="4" spans="1:9" x14ac:dyDescent="0.3">
      <c r="A4" s="20" t="s">
        <v>1</v>
      </c>
    </row>
    <row r="5" spans="1:9" x14ac:dyDescent="0.3">
      <c r="A5" s="21" t="s">
        <v>112</v>
      </c>
    </row>
    <row r="7" spans="1:9" x14ac:dyDescent="0.3">
      <c r="A7" s="20" t="s">
        <v>48</v>
      </c>
    </row>
    <row r="8" spans="1:9" x14ac:dyDescent="0.3">
      <c r="A8" s="21" t="s">
        <v>115</v>
      </c>
    </row>
    <row r="10" spans="1:9" x14ac:dyDescent="0.3">
      <c r="A10" s="20" t="s">
        <v>2</v>
      </c>
    </row>
    <row r="11" spans="1:9" ht="36.450000000000003" customHeight="1" x14ac:dyDescent="0.3">
      <c r="A11" s="68" t="s">
        <v>161</v>
      </c>
      <c r="B11" s="68"/>
      <c r="C11" s="68"/>
      <c r="D11" s="68"/>
      <c r="E11" s="68"/>
      <c r="F11" s="68"/>
      <c r="G11" s="68"/>
      <c r="H11" s="68"/>
      <c r="I11" s="13"/>
    </row>
    <row r="13" spans="1:9" x14ac:dyDescent="0.3">
      <c r="A13" s="20" t="s">
        <v>3</v>
      </c>
    </row>
    <row r="14" spans="1:9" x14ac:dyDescent="0.3">
      <c r="A14" s="20" t="s">
        <v>63</v>
      </c>
      <c r="B14" s="22">
        <v>0.70940000000000003</v>
      </c>
      <c r="C14" s="23"/>
    </row>
    <row r="15" spans="1:9" x14ac:dyDescent="0.3">
      <c r="A15" s="20" t="s">
        <v>65</v>
      </c>
      <c r="B15" s="22">
        <v>0.71689999999999998</v>
      </c>
      <c r="C15" s="23"/>
    </row>
    <row r="16" spans="1:9" x14ac:dyDescent="0.3">
      <c r="A16" s="20" t="s">
        <v>64</v>
      </c>
      <c r="B16" s="22">
        <v>0.71</v>
      </c>
      <c r="C16" s="23"/>
    </row>
    <row r="17" spans="1:3" ht="16.2" thickBot="1" x14ac:dyDescent="0.35">
      <c r="A17" s="20" t="s">
        <v>82</v>
      </c>
      <c r="B17" s="22">
        <v>0.70799999999999996</v>
      </c>
      <c r="C17" s="23"/>
    </row>
    <row r="18" spans="1:3" ht="16.8" thickTop="1" thickBot="1" x14ac:dyDescent="0.35">
      <c r="A18" s="30" t="s">
        <v>77</v>
      </c>
      <c r="B18" s="31">
        <f>AVERAGE(B14:B17)</f>
        <v>0.7110749999999999</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1"/>
  <sheetViews>
    <sheetView view="pageBreakPreview" zoomScale="110" zoomScaleNormal="100" zoomScaleSheetLayoutView="110" workbookViewId="0">
      <selection activeCell="H5" sqref="H5"/>
    </sheetView>
  </sheetViews>
  <sheetFormatPr defaultColWidth="10.796875" defaultRowHeight="15.6" x14ac:dyDescent="0.3"/>
  <cols>
    <col min="1" max="1" width="16.5" style="8" customWidth="1"/>
    <col min="2" max="7" width="10.796875" style="8"/>
    <col min="8" max="8" width="32.09765625" style="8" customWidth="1"/>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69</v>
      </c>
    </row>
    <row r="7" spans="1:9" x14ac:dyDescent="0.3">
      <c r="A7" s="7" t="s">
        <v>48</v>
      </c>
    </row>
    <row r="8" spans="1:9" x14ac:dyDescent="0.3">
      <c r="A8" s="8" t="s">
        <v>73</v>
      </c>
    </row>
    <row r="10" spans="1:9" x14ac:dyDescent="0.3">
      <c r="A10" s="7" t="s">
        <v>2</v>
      </c>
    </row>
    <row r="11" spans="1:9" ht="42" customHeight="1" x14ac:dyDescent="0.3">
      <c r="A11" s="65" t="s">
        <v>147</v>
      </c>
      <c r="B11" s="65"/>
      <c r="C11" s="65"/>
      <c r="D11" s="65"/>
      <c r="E11" s="65"/>
      <c r="F11" s="65"/>
      <c r="G11" s="65"/>
      <c r="H11" s="65"/>
      <c r="I11" s="13"/>
    </row>
    <row r="13" spans="1:9" x14ac:dyDescent="0.3">
      <c r="A13" s="7" t="s">
        <v>3</v>
      </c>
    </row>
    <row r="14" spans="1:9" x14ac:dyDescent="0.3">
      <c r="A14" s="7" t="s">
        <v>63</v>
      </c>
      <c r="B14" s="14">
        <v>0.67020000000000002</v>
      </c>
    </row>
    <row r="15" spans="1:9" x14ac:dyDescent="0.3">
      <c r="A15" s="7" t="s">
        <v>65</v>
      </c>
      <c r="B15" s="14">
        <v>0.7</v>
      </c>
    </row>
    <row r="16" spans="1:9" x14ac:dyDescent="0.3">
      <c r="A16" s="7" t="s">
        <v>64</v>
      </c>
      <c r="B16" s="14">
        <v>0.55000000000000004</v>
      </c>
    </row>
    <row r="17" spans="1:2" ht="16.2" thickBot="1" x14ac:dyDescent="0.35">
      <c r="A17" s="7" t="s">
        <v>82</v>
      </c>
      <c r="B17" s="14">
        <v>0.75</v>
      </c>
    </row>
    <row r="18" spans="1:2" ht="16.8" thickTop="1" thickBot="1" x14ac:dyDescent="0.35">
      <c r="A18" s="28" t="s">
        <v>77</v>
      </c>
      <c r="B18" s="42">
        <f>AVERAGE(B14:B17)</f>
        <v>0.66755000000000009</v>
      </c>
    </row>
    <row r="19" spans="1:2" ht="16.2" thickTop="1" x14ac:dyDescent="0.3">
      <c r="A19" s="9"/>
      <c r="B19" s="10"/>
    </row>
    <row r="20" spans="1:2" x14ac:dyDescent="0.3">
      <c r="A20" s="9"/>
      <c r="B20" s="10"/>
    </row>
    <row r="21" spans="1:2" x14ac:dyDescent="0.3">
      <c r="A21" s="9"/>
      <c r="B21" s="10"/>
    </row>
    <row r="22" spans="1:2" x14ac:dyDescent="0.3">
      <c r="B22" s="10"/>
    </row>
    <row r="35" spans="1:8" x14ac:dyDescent="0.3">
      <c r="A35" s="7" t="s">
        <v>146</v>
      </c>
    </row>
    <row r="36" spans="1:8" ht="159.44999999999999" customHeight="1" x14ac:dyDescent="0.3">
      <c r="A36" s="65" t="s">
        <v>214</v>
      </c>
      <c r="B36" s="65"/>
      <c r="C36" s="65"/>
      <c r="D36" s="65"/>
      <c r="E36" s="65"/>
      <c r="F36" s="65"/>
      <c r="G36" s="65"/>
      <c r="H36" s="41"/>
    </row>
    <row r="37" spans="1:8" x14ac:dyDescent="0.3">
      <c r="A37" s="65"/>
      <c r="B37" s="65"/>
      <c r="C37" s="65"/>
      <c r="D37" s="65"/>
      <c r="E37" s="65"/>
      <c r="F37" s="65"/>
      <c r="G37" s="65"/>
      <c r="H37" s="40"/>
    </row>
    <row r="41" spans="1:8" x14ac:dyDescent="0.3">
      <c r="A41" s="39"/>
    </row>
  </sheetData>
  <mergeCells count="3">
    <mergeCell ref="A11:H11"/>
    <mergeCell ref="A36:G36"/>
    <mergeCell ref="A37:G37"/>
  </mergeCells>
  <pageMargins left="0.7" right="0.7" top="0.75" bottom="0.75" header="0.3" footer="0.3"/>
  <pageSetup scale="5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50</v>
      </c>
    </row>
    <row r="2" spans="1:9" s="19" customFormat="1" ht="21" x14ac:dyDescent="0.3">
      <c r="A2" s="18" t="s">
        <v>0</v>
      </c>
    </row>
    <row r="4" spans="1:9" x14ac:dyDescent="0.3">
      <c r="A4" s="20" t="s">
        <v>1</v>
      </c>
    </row>
    <row r="5" spans="1:9" x14ac:dyDescent="0.3">
      <c r="A5" s="21" t="s">
        <v>113</v>
      </c>
    </row>
    <row r="7" spans="1:9" x14ac:dyDescent="0.3">
      <c r="A7" s="20" t="s">
        <v>48</v>
      </c>
    </row>
    <row r="8" spans="1:9" x14ac:dyDescent="0.3">
      <c r="A8" s="21" t="s">
        <v>116</v>
      </c>
    </row>
    <row r="10" spans="1:9" x14ac:dyDescent="0.3">
      <c r="A10" s="20" t="s">
        <v>2</v>
      </c>
    </row>
    <row r="11" spans="1:9" ht="36.450000000000003" customHeight="1" x14ac:dyDescent="0.3">
      <c r="A11" s="68" t="s">
        <v>162</v>
      </c>
      <c r="B11" s="68"/>
      <c r="C11" s="68"/>
      <c r="D11" s="68"/>
      <c r="E11" s="68"/>
      <c r="F11" s="68"/>
      <c r="G11" s="68"/>
      <c r="H11" s="68"/>
      <c r="I11" s="13"/>
    </row>
    <row r="13" spans="1:9" x14ac:dyDescent="0.3">
      <c r="A13" s="20" t="s">
        <v>3</v>
      </c>
    </row>
    <row r="14" spans="1:9" x14ac:dyDescent="0.3">
      <c r="A14" s="20" t="s">
        <v>63</v>
      </c>
      <c r="B14" s="22">
        <v>0.71499999999999997</v>
      </c>
      <c r="C14" s="23"/>
    </row>
    <row r="15" spans="1:9" x14ac:dyDescent="0.3">
      <c r="A15" s="20" t="s">
        <v>65</v>
      </c>
      <c r="B15" s="22">
        <v>0.69599999999999995</v>
      </c>
      <c r="C15" s="23"/>
    </row>
    <row r="16" spans="1:9" x14ac:dyDescent="0.3">
      <c r="A16" s="20" t="s">
        <v>64</v>
      </c>
      <c r="B16" s="22">
        <v>0.74329999999999996</v>
      </c>
      <c r="C16" s="23"/>
    </row>
    <row r="17" spans="1:3" ht="16.2" thickBot="1" x14ac:dyDescent="0.35">
      <c r="A17" s="20" t="s">
        <v>82</v>
      </c>
      <c r="B17" s="22">
        <v>0.71809999999999996</v>
      </c>
      <c r="C17" s="23"/>
    </row>
    <row r="18" spans="1:3" ht="16.8" thickTop="1" thickBot="1" x14ac:dyDescent="0.35">
      <c r="A18" s="30" t="s">
        <v>77</v>
      </c>
      <c r="B18" s="31">
        <f>AVERAGE(B14:B17)</f>
        <v>0.71809999999999996</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50</v>
      </c>
    </row>
    <row r="2" spans="1:9" s="19" customFormat="1" ht="21" x14ac:dyDescent="0.3">
      <c r="A2" s="18" t="s">
        <v>0</v>
      </c>
    </row>
    <row r="4" spans="1:9" x14ac:dyDescent="0.3">
      <c r="A4" s="20" t="s">
        <v>1</v>
      </c>
    </row>
    <row r="5" spans="1:9" x14ac:dyDescent="0.3">
      <c r="A5" s="21" t="s">
        <v>114</v>
      </c>
    </row>
    <row r="7" spans="1:9" x14ac:dyDescent="0.3">
      <c r="A7" s="20" t="s">
        <v>48</v>
      </c>
    </row>
    <row r="8" spans="1:9" x14ac:dyDescent="0.3">
      <c r="A8" s="21" t="s">
        <v>116</v>
      </c>
    </row>
    <row r="10" spans="1:9" x14ac:dyDescent="0.3">
      <c r="A10" s="20" t="s">
        <v>2</v>
      </c>
    </row>
    <row r="11" spans="1:9" ht="36.450000000000003" customHeight="1" x14ac:dyDescent="0.3">
      <c r="A11" s="68" t="s">
        <v>163</v>
      </c>
      <c r="B11" s="68"/>
      <c r="C11" s="68"/>
      <c r="D11" s="68"/>
      <c r="E11" s="68"/>
      <c r="F11" s="68"/>
      <c r="G11" s="68"/>
      <c r="H11" s="68"/>
      <c r="I11" s="13"/>
    </row>
    <row r="13" spans="1:9" x14ac:dyDescent="0.3">
      <c r="A13" s="20" t="s">
        <v>3</v>
      </c>
    </row>
    <row r="14" spans="1:9" x14ac:dyDescent="0.3">
      <c r="A14" s="20" t="s">
        <v>63</v>
      </c>
      <c r="B14" s="22">
        <v>0.75249999999999995</v>
      </c>
      <c r="C14" s="23"/>
    </row>
    <row r="15" spans="1:9" x14ac:dyDescent="0.3">
      <c r="A15" s="20" t="s">
        <v>65</v>
      </c>
      <c r="B15" s="22">
        <v>0.67669999999999997</v>
      </c>
      <c r="C15" s="23"/>
    </row>
    <row r="16" spans="1:9" x14ac:dyDescent="0.3">
      <c r="A16" s="20" t="s">
        <v>64</v>
      </c>
      <c r="B16" s="22">
        <v>0.6885</v>
      </c>
      <c r="C16" s="23"/>
    </row>
    <row r="17" spans="1:3" ht="16.2" thickBot="1" x14ac:dyDescent="0.35">
      <c r="A17" s="20" t="s">
        <v>82</v>
      </c>
      <c r="B17" s="22">
        <v>0.72240000000000004</v>
      </c>
      <c r="C17" s="23"/>
    </row>
    <row r="18" spans="1:3" ht="16.8" thickTop="1" thickBot="1" x14ac:dyDescent="0.35">
      <c r="A18" s="30" t="s">
        <v>77</v>
      </c>
      <c r="B18" s="31">
        <f>AVERAGE(B14:B17)</f>
        <v>0.71002499999999991</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50</v>
      </c>
    </row>
    <row r="2" spans="1:9" s="19" customFormat="1" ht="21" x14ac:dyDescent="0.3">
      <c r="A2" s="18" t="s">
        <v>0</v>
      </c>
    </row>
    <row r="4" spans="1:9" x14ac:dyDescent="0.3">
      <c r="A4" s="20" t="s">
        <v>1</v>
      </c>
    </row>
    <row r="5" spans="1:9" x14ac:dyDescent="0.3">
      <c r="A5" s="21" t="s">
        <v>145</v>
      </c>
    </row>
    <row r="7" spans="1:9" x14ac:dyDescent="0.3">
      <c r="A7" s="20" t="s">
        <v>48</v>
      </c>
    </row>
    <row r="8" spans="1:9" x14ac:dyDescent="0.3">
      <c r="A8" s="21" t="s">
        <v>117</v>
      </c>
    </row>
    <row r="10" spans="1:9" x14ac:dyDescent="0.3">
      <c r="A10" s="20" t="s">
        <v>2</v>
      </c>
    </row>
    <row r="11" spans="1:9" ht="36.450000000000003" customHeight="1" x14ac:dyDescent="0.3">
      <c r="A11" s="68" t="s">
        <v>164</v>
      </c>
      <c r="B11" s="68"/>
      <c r="C11" s="68"/>
      <c r="D11" s="68"/>
      <c r="E11" s="68"/>
      <c r="F11" s="68"/>
      <c r="G11" s="68"/>
      <c r="H11" s="68"/>
      <c r="I11" s="13"/>
    </row>
    <row r="13" spans="1:9" x14ac:dyDescent="0.3">
      <c r="A13" s="20" t="s">
        <v>3</v>
      </c>
    </row>
    <row r="14" spans="1:9" x14ac:dyDescent="0.3">
      <c r="A14" s="20" t="s">
        <v>63</v>
      </c>
      <c r="B14" s="22">
        <v>0.76</v>
      </c>
      <c r="C14" s="23"/>
    </row>
    <row r="15" spans="1:9" x14ac:dyDescent="0.3">
      <c r="A15" s="20" t="s">
        <v>65</v>
      </c>
      <c r="B15" s="22">
        <v>0.77</v>
      </c>
      <c r="C15" s="23"/>
    </row>
    <row r="16" spans="1:9" x14ac:dyDescent="0.3">
      <c r="A16" s="20" t="s">
        <v>64</v>
      </c>
      <c r="B16" s="22">
        <v>0.79</v>
      </c>
      <c r="C16" s="23"/>
    </row>
    <row r="17" spans="1:3" ht="16.2" thickBot="1" x14ac:dyDescent="0.35">
      <c r="A17" s="20" t="s">
        <v>82</v>
      </c>
      <c r="B17" s="54">
        <v>0.73</v>
      </c>
      <c r="C17" s="23"/>
    </row>
    <row r="18" spans="1:3" ht="16.8" thickTop="1" thickBot="1" x14ac:dyDescent="0.35">
      <c r="A18" s="30" t="s">
        <v>77</v>
      </c>
      <c r="B18" s="31">
        <f>AVERAGE(B14:B17)</f>
        <v>0.76250000000000007</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50</v>
      </c>
    </row>
    <row r="2" spans="1:9" s="19" customFormat="1" ht="21" x14ac:dyDescent="0.3">
      <c r="A2" s="18" t="s">
        <v>0</v>
      </c>
    </row>
    <row r="4" spans="1:9" x14ac:dyDescent="0.3">
      <c r="A4" s="20" t="s">
        <v>1</v>
      </c>
    </row>
    <row r="5" spans="1:9" x14ac:dyDescent="0.3">
      <c r="A5" s="21" t="s">
        <v>220</v>
      </c>
    </row>
    <row r="7" spans="1:9" x14ac:dyDescent="0.3">
      <c r="A7" s="20" t="s">
        <v>48</v>
      </c>
    </row>
    <row r="8" spans="1:9" x14ac:dyDescent="0.3">
      <c r="A8" s="21" t="s">
        <v>118</v>
      </c>
    </row>
    <row r="10" spans="1:9" x14ac:dyDescent="0.3">
      <c r="A10" s="20" t="s">
        <v>2</v>
      </c>
    </row>
    <row r="11" spans="1:9" ht="36.450000000000003" customHeight="1" x14ac:dyDescent="0.3">
      <c r="A11" s="68" t="s">
        <v>165</v>
      </c>
      <c r="B11" s="68"/>
      <c r="C11" s="68"/>
      <c r="D11" s="68"/>
      <c r="E11" s="68"/>
      <c r="F11" s="68"/>
      <c r="G11" s="68"/>
      <c r="H11" s="68"/>
      <c r="I11" s="13"/>
    </row>
    <row r="13" spans="1:9" x14ac:dyDescent="0.3">
      <c r="A13" s="20" t="s">
        <v>3</v>
      </c>
    </row>
    <row r="14" spans="1:9" ht="31.2" x14ac:dyDescent="0.3">
      <c r="A14" s="20" t="s">
        <v>63</v>
      </c>
      <c r="B14" s="22" t="s">
        <v>81</v>
      </c>
      <c r="C14" s="23" t="s">
        <v>92</v>
      </c>
    </row>
    <row r="15" spans="1:9" x14ac:dyDescent="0.3">
      <c r="A15" s="20" t="s">
        <v>65</v>
      </c>
      <c r="B15" s="22">
        <v>0.79679999999999995</v>
      </c>
      <c r="C15" s="23"/>
    </row>
    <row r="16" spans="1:9" ht="46.8" x14ac:dyDescent="0.3">
      <c r="A16" s="20" t="s">
        <v>64</v>
      </c>
      <c r="B16" s="22" t="s">
        <v>81</v>
      </c>
      <c r="C16" s="23" t="s">
        <v>98</v>
      </c>
    </row>
    <row r="17" spans="1:3" ht="47.4" thickBot="1" x14ac:dyDescent="0.35">
      <c r="A17" s="20" t="s">
        <v>82</v>
      </c>
      <c r="B17" s="22">
        <v>0.7722</v>
      </c>
      <c r="C17" s="23" t="s">
        <v>98</v>
      </c>
    </row>
    <row r="18" spans="1:3" ht="16.8" thickTop="1" thickBot="1" x14ac:dyDescent="0.35">
      <c r="A18" s="30" t="s">
        <v>77</v>
      </c>
      <c r="B18" s="31">
        <f>AVERAGE(B14:B17)</f>
        <v>0.78449999999999998</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1"/>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52</v>
      </c>
    </row>
    <row r="2" spans="1:9" s="19" customFormat="1" ht="21" x14ac:dyDescent="0.3">
      <c r="A2" s="18" t="s">
        <v>0</v>
      </c>
    </row>
    <row r="4" spans="1:9" x14ac:dyDescent="0.3">
      <c r="A4" s="20" t="s">
        <v>1</v>
      </c>
    </row>
    <row r="5" spans="1:9" x14ac:dyDescent="0.3">
      <c r="A5" s="21" t="s">
        <v>119</v>
      </c>
    </row>
    <row r="7" spans="1:9" x14ac:dyDescent="0.3">
      <c r="A7" s="20" t="s">
        <v>48</v>
      </c>
    </row>
    <row r="8" spans="1:9" x14ac:dyDescent="0.3">
      <c r="A8" s="21" t="s">
        <v>127</v>
      </c>
    </row>
    <row r="10" spans="1:9" x14ac:dyDescent="0.3">
      <c r="A10" s="20" t="s">
        <v>2</v>
      </c>
    </row>
    <row r="11" spans="1:9" ht="72" customHeight="1" x14ac:dyDescent="0.3">
      <c r="A11" s="68" t="s">
        <v>209</v>
      </c>
      <c r="B11" s="68"/>
      <c r="C11" s="68"/>
      <c r="D11" s="68"/>
      <c r="E11" s="68"/>
      <c r="F11" s="68"/>
      <c r="G11" s="68"/>
      <c r="H11" s="68"/>
      <c r="I11" s="13"/>
    </row>
    <row r="13" spans="1:9" x14ac:dyDescent="0.3">
      <c r="A13" s="20" t="s">
        <v>3</v>
      </c>
    </row>
    <row r="14" spans="1:9" x14ac:dyDescent="0.3">
      <c r="A14" s="20" t="s">
        <v>63</v>
      </c>
      <c r="B14" s="22">
        <v>0.63500000000000001</v>
      </c>
      <c r="C14" s="23"/>
    </row>
    <row r="15" spans="1:9" x14ac:dyDescent="0.3">
      <c r="A15" s="20" t="s">
        <v>65</v>
      </c>
      <c r="B15" s="22">
        <v>0.69320000000000004</v>
      </c>
      <c r="C15" s="23"/>
    </row>
    <row r="16" spans="1:9" x14ac:dyDescent="0.3">
      <c r="A16" s="20" t="s">
        <v>64</v>
      </c>
      <c r="B16" s="22">
        <v>0.75180000000000002</v>
      </c>
      <c r="C16" s="23"/>
    </row>
    <row r="17" spans="1:3" ht="16.2" thickBot="1" x14ac:dyDescent="0.35">
      <c r="A17" s="20" t="s">
        <v>82</v>
      </c>
      <c r="B17" s="22">
        <v>0.78110000000000002</v>
      </c>
      <c r="C17" s="23"/>
    </row>
    <row r="18" spans="1:3" ht="16.8" thickTop="1" thickBot="1" x14ac:dyDescent="0.35">
      <c r="A18" s="30" t="s">
        <v>77</v>
      </c>
      <c r="B18" s="31">
        <f>AVERAGE(B14:B17)</f>
        <v>0.71527499999999999</v>
      </c>
    </row>
    <row r="19" spans="1:3" ht="16.2" thickTop="1" x14ac:dyDescent="0.3">
      <c r="A19" s="24"/>
      <c r="B19" s="25"/>
    </row>
    <row r="20" spans="1:3" x14ac:dyDescent="0.3">
      <c r="A20" s="24"/>
      <c r="B20" s="25"/>
    </row>
    <row r="21" spans="1:3" x14ac:dyDescent="0.3">
      <c r="B21" s="25"/>
    </row>
  </sheetData>
  <mergeCells count="1">
    <mergeCell ref="A11:H11"/>
  </mergeCells>
  <pageMargins left="0.7" right="0.7" top="0.75" bottom="0.75" header="0.3" footer="0.3"/>
  <pageSetup scale="6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21"/>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52</v>
      </c>
    </row>
    <row r="2" spans="1:9" s="19" customFormat="1" ht="21" x14ac:dyDescent="0.3">
      <c r="A2" s="18" t="s">
        <v>0</v>
      </c>
    </row>
    <row r="4" spans="1:9" x14ac:dyDescent="0.3">
      <c r="A4" s="20" t="s">
        <v>1</v>
      </c>
    </row>
    <row r="5" spans="1:9" x14ac:dyDescent="0.3">
      <c r="A5" s="21" t="s">
        <v>120</v>
      </c>
    </row>
    <row r="7" spans="1:9" x14ac:dyDescent="0.3">
      <c r="A7" s="20" t="s">
        <v>48</v>
      </c>
    </row>
    <row r="8" spans="1:9" x14ac:dyDescent="0.3">
      <c r="A8" s="21" t="s">
        <v>128</v>
      </c>
    </row>
    <row r="10" spans="1:9" x14ac:dyDescent="0.3">
      <c r="A10" s="20" t="s">
        <v>2</v>
      </c>
    </row>
    <row r="11" spans="1:9" ht="36.450000000000003" customHeight="1" x14ac:dyDescent="0.3">
      <c r="A11" s="68" t="s">
        <v>210</v>
      </c>
      <c r="B11" s="68"/>
      <c r="C11" s="68"/>
      <c r="D11" s="68"/>
      <c r="E11" s="68"/>
      <c r="F11" s="68"/>
      <c r="G11" s="68"/>
      <c r="H11" s="68"/>
      <c r="I11" s="13"/>
    </row>
    <row r="13" spans="1:9" x14ac:dyDescent="0.3">
      <c r="A13" s="20" t="s">
        <v>3</v>
      </c>
    </row>
    <row r="14" spans="1:9" x14ac:dyDescent="0.3">
      <c r="A14" s="20" t="s">
        <v>63</v>
      </c>
      <c r="B14" s="22">
        <v>0.7</v>
      </c>
      <c r="C14" s="23"/>
    </row>
    <row r="15" spans="1:9" x14ac:dyDescent="0.3">
      <c r="A15" s="20" t="s">
        <v>65</v>
      </c>
      <c r="B15" s="22">
        <v>0.73080000000000001</v>
      </c>
      <c r="C15" s="23"/>
    </row>
    <row r="16" spans="1:9" x14ac:dyDescent="0.3">
      <c r="A16" s="20" t="s">
        <v>64</v>
      </c>
      <c r="B16" s="22">
        <v>0.76590000000000003</v>
      </c>
      <c r="C16" s="23"/>
    </row>
    <row r="17" spans="1:3" ht="16.2" thickBot="1" x14ac:dyDescent="0.35">
      <c r="A17" s="20" t="s">
        <v>82</v>
      </c>
      <c r="B17" s="22">
        <v>0.74170000000000003</v>
      </c>
      <c r="C17" s="23"/>
    </row>
    <row r="18" spans="1:3" ht="16.8" thickTop="1" thickBot="1" x14ac:dyDescent="0.35">
      <c r="A18" s="30" t="s">
        <v>77</v>
      </c>
      <c r="B18" s="31">
        <f>AVERAGE(B14:B17)</f>
        <v>0.73459999999999992</v>
      </c>
    </row>
    <row r="19" spans="1:3" ht="16.2" thickTop="1" x14ac:dyDescent="0.3">
      <c r="A19" s="24"/>
      <c r="B19" s="25"/>
    </row>
    <row r="20" spans="1:3" x14ac:dyDescent="0.3">
      <c r="A20" s="24"/>
      <c r="B20" s="25"/>
    </row>
    <row r="21" spans="1:3" x14ac:dyDescent="0.3">
      <c r="B21" s="25"/>
    </row>
  </sheetData>
  <mergeCells count="1">
    <mergeCell ref="A11:H11"/>
  </mergeCells>
  <pageMargins left="0.7" right="0.7" top="0.75" bottom="0.75" header="0.3" footer="0.3"/>
  <pageSetup scale="6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21"/>
  <sheetViews>
    <sheetView view="pageBreakPreview" topLeftCell="A9"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52</v>
      </c>
    </row>
    <row r="2" spans="1:9" s="19" customFormat="1" ht="21" x14ac:dyDescent="0.3">
      <c r="A2" s="18" t="s">
        <v>0</v>
      </c>
    </row>
    <row r="4" spans="1:9" x14ac:dyDescent="0.3">
      <c r="A4" s="20" t="s">
        <v>1</v>
      </c>
    </row>
    <row r="5" spans="1:9" x14ac:dyDescent="0.3">
      <c r="A5" s="21" t="s">
        <v>125</v>
      </c>
    </row>
    <row r="7" spans="1:9" x14ac:dyDescent="0.3">
      <c r="A7" s="20" t="s">
        <v>48</v>
      </c>
    </row>
    <row r="8" spans="1:9" x14ac:dyDescent="0.3">
      <c r="A8" s="21" t="s">
        <v>128</v>
      </c>
    </row>
    <row r="10" spans="1:9" x14ac:dyDescent="0.3">
      <c r="A10" s="20" t="s">
        <v>2</v>
      </c>
    </row>
    <row r="11" spans="1:9" ht="61.5" customHeight="1" x14ac:dyDescent="0.3">
      <c r="A11" s="68" t="s">
        <v>211</v>
      </c>
      <c r="B11" s="68"/>
      <c r="C11" s="68"/>
      <c r="D11" s="68"/>
      <c r="E11" s="68"/>
      <c r="F11" s="68"/>
      <c r="G11" s="68"/>
      <c r="H11" s="68"/>
      <c r="I11" s="13"/>
    </row>
    <row r="13" spans="1:9" x14ac:dyDescent="0.3">
      <c r="A13" s="20" t="s">
        <v>3</v>
      </c>
    </row>
    <row r="14" spans="1:9" ht="31.2" x14ac:dyDescent="0.3">
      <c r="A14" s="20" t="s">
        <v>63</v>
      </c>
      <c r="B14" s="54" t="s">
        <v>81</v>
      </c>
      <c r="C14" s="55" t="s">
        <v>133</v>
      </c>
    </row>
    <row r="15" spans="1:9" x14ac:dyDescent="0.3">
      <c r="A15" s="20" t="s">
        <v>65</v>
      </c>
      <c r="B15" s="54">
        <v>0.72270000000000001</v>
      </c>
      <c r="C15" s="55"/>
    </row>
    <row r="16" spans="1:9" x14ac:dyDescent="0.3">
      <c r="A16" s="20" t="s">
        <v>64</v>
      </c>
      <c r="B16" s="54">
        <v>0.72799999999999998</v>
      </c>
      <c r="C16" s="55"/>
    </row>
    <row r="17" spans="1:3" ht="31.8" thickBot="1" x14ac:dyDescent="0.35">
      <c r="A17" s="20" t="s">
        <v>82</v>
      </c>
      <c r="B17" s="54" t="s">
        <v>81</v>
      </c>
      <c r="C17" s="55" t="s">
        <v>133</v>
      </c>
    </row>
    <row r="18" spans="1:3" ht="16.8" thickTop="1" thickBot="1" x14ac:dyDescent="0.35">
      <c r="A18" s="30" t="s">
        <v>77</v>
      </c>
      <c r="B18" s="31">
        <f>AVERAGE(B14:B17)</f>
        <v>0.72534999999999994</v>
      </c>
    </row>
    <row r="19" spans="1:3" ht="16.2" thickTop="1" x14ac:dyDescent="0.3">
      <c r="A19" s="24"/>
      <c r="B19" s="25"/>
    </row>
    <row r="20" spans="1:3" x14ac:dyDescent="0.3">
      <c r="A20" s="24"/>
      <c r="B20" s="25"/>
    </row>
    <row r="21" spans="1:3" x14ac:dyDescent="0.3">
      <c r="B21" s="25"/>
    </row>
  </sheetData>
  <mergeCells count="1">
    <mergeCell ref="A11:H11"/>
  </mergeCells>
  <pageMargins left="0.7" right="0.7" top="0.75" bottom="0.75" header="0.3" footer="0.3"/>
  <pageSetup scale="63"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1"/>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52</v>
      </c>
    </row>
    <row r="2" spans="1:9" s="19" customFormat="1" ht="21" x14ac:dyDescent="0.3">
      <c r="A2" s="18" t="s">
        <v>0</v>
      </c>
    </row>
    <row r="4" spans="1:9" x14ac:dyDescent="0.3">
      <c r="A4" s="20" t="s">
        <v>1</v>
      </c>
    </row>
    <row r="5" spans="1:9" x14ac:dyDescent="0.3">
      <c r="A5" s="21" t="s">
        <v>121</v>
      </c>
    </row>
    <row r="7" spans="1:9" x14ac:dyDescent="0.3">
      <c r="A7" s="20" t="s">
        <v>48</v>
      </c>
    </row>
    <row r="8" spans="1:9" x14ac:dyDescent="0.3">
      <c r="A8" s="21" t="s">
        <v>129</v>
      </c>
    </row>
    <row r="10" spans="1:9" x14ac:dyDescent="0.3">
      <c r="A10" s="20" t="s">
        <v>2</v>
      </c>
    </row>
    <row r="11" spans="1:9" ht="75.45" customHeight="1" x14ac:dyDescent="0.3">
      <c r="A11" s="68" t="s">
        <v>212</v>
      </c>
      <c r="B11" s="68"/>
      <c r="C11" s="68"/>
      <c r="D11" s="68"/>
      <c r="E11" s="68"/>
      <c r="F11" s="68"/>
      <c r="G11" s="68"/>
      <c r="H11" s="68"/>
      <c r="I11" s="13"/>
    </row>
    <row r="13" spans="1:9" x14ac:dyDescent="0.3">
      <c r="A13" s="20" t="s">
        <v>3</v>
      </c>
    </row>
    <row r="14" spans="1:9" ht="31.2" x14ac:dyDescent="0.3">
      <c r="A14" s="20" t="s">
        <v>63</v>
      </c>
      <c r="B14" s="22" t="s">
        <v>81</v>
      </c>
      <c r="C14" s="23" t="s">
        <v>92</v>
      </c>
    </row>
    <row r="15" spans="1:9" x14ac:dyDescent="0.3">
      <c r="A15" s="20" t="s">
        <v>65</v>
      </c>
      <c r="B15" s="22">
        <v>0.70730000000000004</v>
      </c>
      <c r="C15" s="23"/>
    </row>
    <row r="16" spans="1:9" x14ac:dyDescent="0.3">
      <c r="A16" s="20" t="s">
        <v>64</v>
      </c>
      <c r="B16" s="22">
        <v>0.79</v>
      </c>
      <c r="C16" s="23"/>
    </row>
    <row r="17" spans="1:3" ht="16.2" thickBot="1" x14ac:dyDescent="0.35">
      <c r="A17" s="20" t="s">
        <v>82</v>
      </c>
      <c r="B17" s="22">
        <v>0.75760000000000005</v>
      </c>
      <c r="C17" s="23"/>
    </row>
    <row r="18" spans="1:3" ht="16.8" thickTop="1" thickBot="1" x14ac:dyDescent="0.35">
      <c r="A18" s="30" t="s">
        <v>77</v>
      </c>
      <c r="B18" s="31">
        <f>AVERAGE(B14:B17)</f>
        <v>0.75163333333333338</v>
      </c>
    </row>
    <row r="19" spans="1:3" ht="16.2" thickTop="1" x14ac:dyDescent="0.3">
      <c r="A19" s="24"/>
      <c r="B19" s="25"/>
    </row>
    <row r="20" spans="1:3" x14ac:dyDescent="0.3">
      <c r="A20" s="24"/>
      <c r="B20" s="25"/>
    </row>
    <row r="21" spans="1:3" x14ac:dyDescent="0.3">
      <c r="B21" s="25"/>
    </row>
  </sheetData>
  <mergeCells count="1">
    <mergeCell ref="A11:H11"/>
  </mergeCells>
  <pageMargins left="0.7" right="0.7" top="0.75" bottom="0.75" header="0.3" footer="0.3"/>
  <pageSetup scale="63"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21"/>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52</v>
      </c>
    </row>
    <row r="2" spans="1:9" s="19" customFormat="1" ht="21" x14ac:dyDescent="0.3">
      <c r="A2" s="18" t="s">
        <v>0</v>
      </c>
    </row>
    <row r="4" spans="1:9" x14ac:dyDescent="0.3">
      <c r="A4" s="20" t="s">
        <v>1</v>
      </c>
    </row>
    <row r="5" spans="1:9" x14ac:dyDescent="0.3">
      <c r="A5" s="21" t="s">
        <v>122</v>
      </c>
    </row>
    <row r="7" spans="1:9" x14ac:dyDescent="0.3">
      <c r="A7" s="20" t="s">
        <v>48</v>
      </c>
    </row>
    <row r="8" spans="1:9" x14ac:dyDescent="0.3">
      <c r="A8" s="21" t="s">
        <v>130</v>
      </c>
    </row>
    <row r="10" spans="1:9" x14ac:dyDescent="0.3">
      <c r="A10" s="20" t="s">
        <v>2</v>
      </c>
    </row>
    <row r="11" spans="1:9" ht="36.450000000000003" customHeight="1" x14ac:dyDescent="0.3">
      <c r="A11" s="68" t="s">
        <v>126</v>
      </c>
      <c r="B11" s="68"/>
      <c r="C11" s="68"/>
      <c r="D11" s="68"/>
      <c r="E11" s="68"/>
      <c r="F11" s="68"/>
      <c r="G11" s="68"/>
      <c r="H11" s="68"/>
      <c r="I11" s="13"/>
    </row>
    <row r="13" spans="1:9" x14ac:dyDescent="0.3">
      <c r="A13" s="20" t="s">
        <v>3</v>
      </c>
    </row>
    <row r="14" spans="1:9" x14ac:dyDescent="0.3">
      <c r="A14" s="20" t="s">
        <v>63</v>
      </c>
      <c r="B14" s="22">
        <v>0.78</v>
      </c>
      <c r="C14" s="23"/>
    </row>
    <row r="15" spans="1:9" x14ac:dyDescent="0.3">
      <c r="A15" s="20" t="s">
        <v>65</v>
      </c>
      <c r="B15" s="22">
        <v>0.78</v>
      </c>
      <c r="C15" s="23"/>
    </row>
    <row r="16" spans="1:9" x14ac:dyDescent="0.3">
      <c r="A16" s="20" t="s">
        <v>64</v>
      </c>
      <c r="B16" s="22">
        <v>0.79400000000000004</v>
      </c>
      <c r="C16" s="23"/>
    </row>
    <row r="17" spans="1:3" ht="16.2" thickBot="1" x14ac:dyDescent="0.35">
      <c r="A17" s="20" t="s">
        <v>82</v>
      </c>
      <c r="B17" s="22">
        <v>0.79</v>
      </c>
      <c r="C17" s="23"/>
    </row>
    <row r="18" spans="1:3" ht="16.8" thickTop="1" thickBot="1" x14ac:dyDescent="0.35">
      <c r="A18" s="30" t="s">
        <v>77</v>
      </c>
      <c r="B18" s="31">
        <f>AVERAGE(B14:B17)</f>
        <v>0.78600000000000003</v>
      </c>
    </row>
    <row r="19" spans="1:3" ht="16.2" thickTop="1" x14ac:dyDescent="0.3">
      <c r="A19" s="24"/>
      <c r="B19" s="25"/>
    </row>
    <row r="20" spans="1:3" x14ac:dyDescent="0.3">
      <c r="A20" s="24"/>
      <c r="B20" s="25"/>
    </row>
    <row r="21" spans="1:3" x14ac:dyDescent="0.3">
      <c r="B21" s="25"/>
    </row>
  </sheetData>
  <mergeCells count="1">
    <mergeCell ref="A11:H11"/>
  </mergeCells>
  <pageMargins left="0.7" right="0.7" top="0.75" bottom="0.75" header="0.3" footer="0.3"/>
  <pageSetup scale="63"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21"/>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52</v>
      </c>
    </row>
    <row r="2" spans="1:9" s="19" customFormat="1" ht="21" x14ac:dyDescent="0.3">
      <c r="A2" s="18" t="s">
        <v>0</v>
      </c>
    </row>
    <row r="4" spans="1:9" x14ac:dyDescent="0.3">
      <c r="A4" s="20" t="s">
        <v>1</v>
      </c>
    </row>
    <row r="5" spans="1:9" x14ac:dyDescent="0.3">
      <c r="A5" s="21" t="s">
        <v>123</v>
      </c>
    </row>
    <row r="7" spans="1:9" x14ac:dyDescent="0.3">
      <c r="A7" s="20" t="s">
        <v>48</v>
      </c>
    </row>
    <row r="8" spans="1:9" x14ac:dyDescent="0.3">
      <c r="A8" s="21" t="s">
        <v>131</v>
      </c>
    </row>
    <row r="10" spans="1:9" x14ac:dyDescent="0.3">
      <c r="A10" s="20" t="s">
        <v>2</v>
      </c>
    </row>
    <row r="11" spans="1:9" ht="79.05" customHeight="1" x14ac:dyDescent="0.3">
      <c r="A11" s="68" t="s">
        <v>213</v>
      </c>
      <c r="B11" s="68"/>
      <c r="C11" s="68"/>
      <c r="D11" s="68"/>
      <c r="E11" s="68"/>
      <c r="F11" s="68"/>
      <c r="G11" s="68"/>
      <c r="H11" s="68"/>
      <c r="I11" s="13"/>
    </row>
    <row r="13" spans="1:9" x14ac:dyDescent="0.3">
      <c r="A13" s="20" t="s">
        <v>3</v>
      </c>
    </row>
    <row r="14" spans="1:9" ht="31.2" x14ac:dyDescent="0.3">
      <c r="A14" s="20" t="s">
        <v>63</v>
      </c>
      <c r="B14" s="22" t="s">
        <v>81</v>
      </c>
      <c r="C14" s="23" t="s">
        <v>92</v>
      </c>
    </row>
    <row r="15" spans="1:9" x14ac:dyDescent="0.3">
      <c r="A15" s="20" t="s">
        <v>65</v>
      </c>
      <c r="B15" s="22">
        <v>0.81950000000000001</v>
      </c>
      <c r="C15" s="23"/>
    </row>
    <row r="16" spans="1:9" ht="31.2" x14ac:dyDescent="0.3">
      <c r="A16" s="20" t="s">
        <v>64</v>
      </c>
      <c r="B16" s="22" t="s">
        <v>81</v>
      </c>
      <c r="C16" s="23" t="s">
        <v>93</v>
      </c>
    </row>
    <row r="17" spans="1:3" ht="16.2" thickBot="1" x14ac:dyDescent="0.35">
      <c r="A17" s="20" t="s">
        <v>82</v>
      </c>
      <c r="B17" s="22">
        <v>0.66500000000000004</v>
      </c>
      <c r="C17" s="23"/>
    </row>
    <row r="18" spans="1:3" ht="16.8" thickTop="1" thickBot="1" x14ac:dyDescent="0.35">
      <c r="A18" s="30" t="s">
        <v>77</v>
      </c>
      <c r="B18" s="31">
        <f>AVERAGE(B14:B17)</f>
        <v>0.74225000000000008</v>
      </c>
    </row>
    <row r="19" spans="1:3" ht="16.2" thickTop="1" x14ac:dyDescent="0.3">
      <c r="A19" s="24"/>
      <c r="B19" s="25"/>
    </row>
    <row r="20" spans="1:3" x14ac:dyDescent="0.3">
      <c r="A20" s="24"/>
      <c r="B20" s="25"/>
    </row>
    <row r="21" spans="1:3" x14ac:dyDescent="0.3">
      <c r="B21" s="25"/>
    </row>
  </sheetData>
  <mergeCells count="1">
    <mergeCell ref="A11:H11"/>
  </mergeCells>
  <pageMargins left="0.7" right="0.7" top="0.75" bottom="0.75" header="0.3" footer="0.3"/>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
  <sheetViews>
    <sheetView view="pageBreakPreview" zoomScale="110" zoomScaleNormal="100" zoomScaleSheetLayoutView="110" workbookViewId="0">
      <selection activeCell="H5" sqref="H5"/>
    </sheetView>
  </sheetViews>
  <sheetFormatPr defaultColWidth="10.796875" defaultRowHeight="15.6" x14ac:dyDescent="0.3"/>
  <cols>
    <col min="1" max="1" width="14.5" style="8" customWidth="1"/>
    <col min="2" max="2" width="10.796875" style="8"/>
    <col min="3" max="3" width="20.796875" style="8" customWidth="1"/>
    <col min="4"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70</v>
      </c>
    </row>
    <row r="7" spans="1:9" x14ac:dyDescent="0.3">
      <c r="A7" s="7" t="s">
        <v>48</v>
      </c>
    </row>
    <row r="8" spans="1:9" x14ac:dyDescent="0.3">
      <c r="A8" s="8" t="s">
        <v>74</v>
      </c>
    </row>
    <row r="10" spans="1:9" x14ac:dyDescent="0.3">
      <c r="A10" s="7" t="s">
        <v>2</v>
      </c>
    </row>
    <row r="11" spans="1:9" x14ac:dyDescent="0.3">
      <c r="A11" s="65" t="s">
        <v>66</v>
      </c>
      <c r="B11" s="65"/>
      <c r="C11" s="65"/>
      <c r="D11" s="65"/>
      <c r="E11" s="65"/>
      <c r="F11" s="65"/>
      <c r="G11" s="65"/>
      <c r="H11" s="65"/>
      <c r="I11" s="13"/>
    </row>
    <row r="13" spans="1:9" x14ac:dyDescent="0.3">
      <c r="A13" s="7" t="s">
        <v>3</v>
      </c>
    </row>
    <row r="14" spans="1:9" x14ac:dyDescent="0.3">
      <c r="A14" s="7" t="s">
        <v>63</v>
      </c>
      <c r="B14" s="14">
        <v>0.70799999999999996</v>
      </c>
    </row>
    <row r="15" spans="1:9" ht="15.45" customHeight="1" x14ac:dyDescent="0.3">
      <c r="A15" s="7" t="s">
        <v>65</v>
      </c>
      <c r="B15" s="26">
        <v>0.60719999999999996</v>
      </c>
      <c r="C15" s="17"/>
    </row>
    <row r="16" spans="1:9" x14ac:dyDescent="0.3">
      <c r="A16" s="7" t="s">
        <v>64</v>
      </c>
      <c r="B16" s="26">
        <v>0.59</v>
      </c>
      <c r="C16" s="17"/>
    </row>
    <row r="17" spans="1:3" ht="16.2" thickBot="1" x14ac:dyDescent="0.35">
      <c r="A17" s="7" t="s">
        <v>82</v>
      </c>
      <c r="B17" s="26">
        <v>0.64</v>
      </c>
      <c r="C17" s="17"/>
    </row>
    <row r="18" spans="1:3" ht="16.8" thickTop="1" thickBot="1" x14ac:dyDescent="0.35">
      <c r="A18" s="28" t="s">
        <v>77</v>
      </c>
      <c r="B18" s="42">
        <f>AVERAGE(B14:B17)</f>
        <v>0.63629999999999998</v>
      </c>
    </row>
    <row r="19" spans="1:3" ht="16.2" thickTop="1" x14ac:dyDescent="0.3">
      <c r="A19" s="9"/>
      <c r="B19" s="10"/>
    </row>
    <row r="20" spans="1:3" x14ac:dyDescent="0.3">
      <c r="A20" s="9"/>
      <c r="B20" s="10"/>
    </row>
    <row r="21" spans="1:3" x14ac:dyDescent="0.3">
      <c r="B21" s="10"/>
    </row>
    <row r="34" spans="1:7" x14ac:dyDescent="0.3">
      <c r="A34" s="7" t="s">
        <v>146</v>
      </c>
    </row>
    <row r="35" spans="1:7" ht="88.5" customHeight="1" x14ac:dyDescent="0.3">
      <c r="A35" s="65" t="s">
        <v>148</v>
      </c>
      <c r="B35" s="65"/>
      <c r="C35" s="65"/>
      <c r="D35" s="65"/>
      <c r="E35" s="65"/>
      <c r="F35" s="65"/>
      <c r="G35" s="65"/>
    </row>
  </sheetData>
  <mergeCells count="2">
    <mergeCell ref="A11:H11"/>
    <mergeCell ref="A35:G35"/>
  </mergeCells>
  <pageMargins left="0.7" right="0.7" top="0.75" bottom="0.75" header="0.3" footer="0.3"/>
  <pageSetup scale="6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21"/>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52</v>
      </c>
    </row>
    <row r="2" spans="1:9" s="19" customFormat="1" ht="21" x14ac:dyDescent="0.3">
      <c r="A2" s="18" t="s">
        <v>0</v>
      </c>
    </row>
    <row r="4" spans="1:9" x14ac:dyDescent="0.3">
      <c r="A4" s="20" t="s">
        <v>1</v>
      </c>
    </row>
    <row r="5" spans="1:9" x14ac:dyDescent="0.3">
      <c r="A5" s="21" t="s">
        <v>124</v>
      </c>
    </row>
    <row r="7" spans="1:9" x14ac:dyDescent="0.3">
      <c r="A7" s="20" t="s">
        <v>48</v>
      </c>
    </row>
    <row r="8" spans="1:9" x14ac:dyDescent="0.3">
      <c r="A8" s="21" t="s">
        <v>132</v>
      </c>
    </row>
    <row r="10" spans="1:9" x14ac:dyDescent="0.3">
      <c r="A10" s="20" t="s">
        <v>2</v>
      </c>
    </row>
    <row r="11" spans="1:9" ht="81.45" customHeight="1" x14ac:dyDescent="0.3">
      <c r="A11" s="68" t="s">
        <v>225</v>
      </c>
      <c r="B11" s="68"/>
      <c r="C11" s="68"/>
      <c r="D11" s="68"/>
      <c r="E11" s="68"/>
      <c r="F11" s="68"/>
      <c r="G11" s="68"/>
      <c r="H11" s="68"/>
      <c r="I11" s="13"/>
    </row>
    <row r="13" spans="1:9" x14ac:dyDescent="0.3">
      <c r="A13" s="20" t="s">
        <v>3</v>
      </c>
    </row>
    <row r="14" spans="1:9" x14ac:dyDescent="0.3">
      <c r="A14" s="20" t="s">
        <v>63</v>
      </c>
      <c r="B14" s="22">
        <v>0.83299999999999996</v>
      </c>
      <c r="C14" s="23"/>
    </row>
    <row r="15" spans="1:9" ht="46.8" x14ac:dyDescent="0.3">
      <c r="A15" s="20" t="s">
        <v>65</v>
      </c>
      <c r="B15" s="22" t="s">
        <v>81</v>
      </c>
      <c r="C15" s="23" t="s">
        <v>85</v>
      </c>
    </row>
    <row r="16" spans="1:9" x14ac:dyDescent="0.3">
      <c r="A16" s="20" t="s">
        <v>64</v>
      </c>
      <c r="B16" s="22">
        <v>0.81910000000000005</v>
      </c>
      <c r="C16" s="23"/>
    </row>
    <row r="17" spans="1:3" ht="47.4" thickBot="1" x14ac:dyDescent="0.35">
      <c r="A17" s="20" t="s">
        <v>82</v>
      </c>
      <c r="B17" s="22" t="s">
        <v>81</v>
      </c>
      <c r="C17" s="23" t="s">
        <v>98</v>
      </c>
    </row>
    <row r="18" spans="1:3" ht="16.8" thickTop="1" thickBot="1" x14ac:dyDescent="0.35">
      <c r="A18" s="30" t="s">
        <v>77</v>
      </c>
      <c r="B18" s="31">
        <f>AVERAGE(B14:B17)</f>
        <v>0.82604999999999995</v>
      </c>
    </row>
    <row r="19" spans="1:3" ht="16.2" thickTop="1" x14ac:dyDescent="0.3">
      <c r="A19" s="24"/>
      <c r="B19" s="25"/>
    </row>
    <row r="20" spans="1:3" x14ac:dyDescent="0.3">
      <c r="A20" s="24"/>
      <c r="B20" s="25"/>
    </row>
    <row r="21" spans="1:3" x14ac:dyDescent="0.3">
      <c r="B21" s="25"/>
    </row>
  </sheetData>
  <mergeCells count="1">
    <mergeCell ref="A11:H11"/>
  </mergeCells>
  <pageMargins left="0.7" right="0.7" top="0.75" bottom="0.75" header="0.3" footer="0.3"/>
  <pageSetup scale="63"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36"/>
  <sheetViews>
    <sheetView view="pageBreakPreview" topLeftCell="A2"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4" width="24.796875" style="21" customWidth="1"/>
    <col min="5" max="8" width="10.796875" style="21"/>
    <col min="9" max="9" width="27.796875" style="21" customWidth="1"/>
    <col min="10" max="16384" width="10.796875" style="21"/>
  </cols>
  <sheetData>
    <row r="1" spans="1:9" s="19" customFormat="1" ht="21" x14ac:dyDescent="0.3">
      <c r="A1" s="18" t="s">
        <v>134</v>
      </c>
    </row>
    <row r="2" spans="1:9" s="19" customFormat="1" ht="21" x14ac:dyDescent="0.3">
      <c r="A2" s="18" t="s">
        <v>0</v>
      </c>
    </row>
    <row r="4" spans="1:9" x14ac:dyDescent="0.3">
      <c r="A4" s="20" t="s">
        <v>1</v>
      </c>
    </row>
    <row r="5" spans="1:9" x14ac:dyDescent="0.3">
      <c r="A5" s="21" t="s">
        <v>135</v>
      </c>
    </row>
    <row r="7" spans="1:9" x14ac:dyDescent="0.3">
      <c r="A7" s="20" t="s">
        <v>48</v>
      </c>
    </row>
    <row r="8" spans="1:9" x14ac:dyDescent="0.3">
      <c r="A8" s="21" t="s">
        <v>137</v>
      </c>
    </row>
    <row r="10" spans="1:9" x14ac:dyDescent="0.3">
      <c r="A10" s="20" t="s">
        <v>2</v>
      </c>
    </row>
    <row r="11" spans="1:9" ht="36.450000000000003" customHeight="1" x14ac:dyDescent="0.3">
      <c r="A11" s="68" t="s">
        <v>141</v>
      </c>
      <c r="B11" s="68"/>
      <c r="C11" s="68"/>
      <c r="D11" s="68"/>
      <c r="E11" s="68"/>
      <c r="F11" s="68"/>
      <c r="G11" s="68"/>
      <c r="H11" s="68"/>
      <c r="I11" s="13"/>
    </row>
    <row r="13" spans="1:9" x14ac:dyDescent="0.3">
      <c r="A13" s="20" t="s">
        <v>3</v>
      </c>
    </row>
    <row r="14" spans="1:9" x14ac:dyDescent="0.3">
      <c r="A14" s="20" t="s">
        <v>63</v>
      </c>
      <c r="B14" s="33">
        <v>0.75</v>
      </c>
    </row>
    <row r="15" spans="1:9" ht="46.8" x14ac:dyDescent="0.3">
      <c r="A15" s="20" t="s">
        <v>65</v>
      </c>
      <c r="B15" s="22" t="s">
        <v>81</v>
      </c>
      <c r="C15" s="23" t="s">
        <v>85</v>
      </c>
    </row>
    <row r="16" spans="1:9" x14ac:dyDescent="0.3">
      <c r="A16" s="20" t="s">
        <v>64</v>
      </c>
      <c r="B16" s="33">
        <v>0.75</v>
      </c>
    </row>
    <row r="17" spans="1:2" ht="16.2" thickBot="1" x14ac:dyDescent="0.35">
      <c r="A17" s="20" t="s">
        <v>82</v>
      </c>
      <c r="B17" s="33">
        <v>0.7</v>
      </c>
    </row>
    <row r="18" spans="1:2" ht="16.8" thickTop="1" thickBot="1" x14ac:dyDescent="0.35">
      <c r="A18" s="30" t="s">
        <v>77</v>
      </c>
      <c r="B18" s="31">
        <f>AVERAGE(B14,B16,B17)</f>
        <v>0.73333333333333339</v>
      </c>
    </row>
    <row r="19" spans="1:2" ht="16.2" thickTop="1" x14ac:dyDescent="0.3">
      <c r="A19" s="24"/>
      <c r="B19" s="25"/>
    </row>
    <row r="20" spans="1:2" x14ac:dyDescent="0.3">
      <c r="A20" s="24"/>
      <c r="B20" s="25"/>
    </row>
    <row r="21" spans="1:2"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5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I38"/>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134</v>
      </c>
    </row>
    <row r="2" spans="1:9" s="19" customFormat="1" ht="21" x14ac:dyDescent="0.3">
      <c r="A2" s="18" t="s">
        <v>0</v>
      </c>
    </row>
    <row r="4" spans="1:9" x14ac:dyDescent="0.3">
      <c r="A4" s="20" t="s">
        <v>1</v>
      </c>
    </row>
    <row r="5" spans="1:9" x14ac:dyDescent="0.3">
      <c r="A5" s="52" t="s">
        <v>166</v>
      </c>
    </row>
    <row r="6" spans="1:9" x14ac:dyDescent="0.3">
      <c r="A6" s="52" t="s">
        <v>136</v>
      </c>
    </row>
    <row r="7" spans="1:9" x14ac:dyDescent="0.3">
      <c r="A7" s="52" t="s">
        <v>221</v>
      </c>
    </row>
    <row r="9" spans="1:9" x14ac:dyDescent="0.3">
      <c r="A9" s="20" t="s">
        <v>48</v>
      </c>
    </row>
    <row r="10" spans="1:9" x14ac:dyDescent="0.3">
      <c r="A10" s="21" t="s">
        <v>138</v>
      </c>
    </row>
    <row r="12" spans="1:9" x14ac:dyDescent="0.3">
      <c r="A12" s="20" t="s">
        <v>2</v>
      </c>
    </row>
    <row r="13" spans="1:9" ht="28.95" customHeight="1" x14ac:dyDescent="0.3">
      <c r="A13" s="68" t="s">
        <v>143</v>
      </c>
      <c r="B13" s="68"/>
      <c r="C13" s="68"/>
      <c r="D13" s="68"/>
      <c r="E13" s="68"/>
      <c r="F13" s="68"/>
      <c r="G13" s="68"/>
      <c r="H13" s="68"/>
      <c r="I13" s="13"/>
    </row>
    <row r="15" spans="1:9" x14ac:dyDescent="0.3">
      <c r="A15" s="20" t="s">
        <v>3</v>
      </c>
    </row>
    <row r="16" spans="1:9" x14ac:dyDescent="0.3">
      <c r="A16" s="20" t="s">
        <v>63</v>
      </c>
      <c r="B16" s="22">
        <v>0.78</v>
      </c>
      <c r="C16" s="23"/>
    </row>
    <row r="17" spans="1:3" ht="46.8" x14ac:dyDescent="0.3">
      <c r="A17" s="20" t="s">
        <v>65</v>
      </c>
      <c r="B17" s="22" t="s">
        <v>81</v>
      </c>
      <c r="C17" s="23" t="s">
        <v>85</v>
      </c>
    </row>
    <row r="18" spans="1:3" x14ac:dyDescent="0.3">
      <c r="A18" s="20" t="s">
        <v>64</v>
      </c>
      <c r="B18" s="22">
        <v>0.79369999999999996</v>
      </c>
      <c r="C18" s="23"/>
    </row>
    <row r="19" spans="1:3" ht="47.4" thickBot="1" x14ac:dyDescent="0.35">
      <c r="A19" s="20" t="s">
        <v>82</v>
      </c>
      <c r="B19" s="22" t="s">
        <v>81</v>
      </c>
      <c r="C19" s="23" t="s">
        <v>98</v>
      </c>
    </row>
    <row r="20" spans="1:3" ht="16.8" thickTop="1" thickBot="1" x14ac:dyDescent="0.35">
      <c r="A20" s="30" t="s">
        <v>77</v>
      </c>
      <c r="B20" s="31">
        <f>AVERAGE(B16:B19)</f>
        <v>0.78685000000000005</v>
      </c>
    </row>
    <row r="21" spans="1:3" ht="16.2" thickTop="1" x14ac:dyDescent="0.3">
      <c r="A21" s="24"/>
      <c r="B21" s="25"/>
    </row>
    <row r="22" spans="1:3" x14ac:dyDescent="0.3">
      <c r="A22" s="24"/>
      <c r="B22" s="25"/>
    </row>
    <row r="23" spans="1:3" x14ac:dyDescent="0.3">
      <c r="B23" s="25"/>
    </row>
    <row r="37" spans="1:7" x14ac:dyDescent="0.3">
      <c r="A37" s="7" t="s">
        <v>146</v>
      </c>
      <c r="B37" s="8"/>
      <c r="C37" s="8"/>
      <c r="D37" s="8"/>
      <c r="E37" s="8"/>
      <c r="F37" s="8"/>
      <c r="G37" s="8"/>
    </row>
    <row r="38" spans="1:7" x14ac:dyDescent="0.3">
      <c r="A38" s="65" t="s">
        <v>150</v>
      </c>
      <c r="B38" s="65"/>
      <c r="C38" s="65"/>
      <c r="D38" s="65"/>
      <c r="E38" s="65"/>
      <c r="F38" s="65"/>
      <c r="G38" s="65"/>
    </row>
  </sheetData>
  <mergeCells count="2">
    <mergeCell ref="A13:H13"/>
    <mergeCell ref="A38:G38"/>
  </mergeCells>
  <pageMargins left="0.7" right="0.7" top="0.75" bottom="0.75" header="0.3" footer="0.3"/>
  <pageSetup scale="63"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134</v>
      </c>
    </row>
    <row r="2" spans="1:9" s="19" customFormat="1" ht="21" x14ac:dyDescent="0.3">
      <c r="A2" s="18" t="s">
        <v>0</v>
      </c>
    </row>
    <row r="4" spans="1:9" x14ac:dyDescent="0.3">
      <c r="A4" s="20" t="s">
        <v>1</v>
      </c>
    </row>
    <row r="5" spans="1:9" x14ac:dyDescent="0.3">
      <c r="A5" s="21" t="s">
        <v>222</v>
      </c>
    </row>
    <row r="7" spans="1:9" x14ac:dyDescent="0.3">
      <c r="A7" s="20" t="s">
        <v>48</v>
      </c>
    </row>
    <row r="8" spans="1:9" x14ac:dyDescent="0.3">
      <c r="A8" s="21" t="s">
        <v>139</v>
      </c>
    </row>
    <row r="10" spans="1:9" x14ac:dyDescent="0.3">
      <c r="A10" s="20" t="s">
        <v>2</v>
      </c>
    </row>
    <row r="11" spans="1:9" ht="36.450000000000003" customHeight="1" x14ac:dyDescent="0.3">
      <c r="A11" s="68" t="s">
        <v>142</v>
      </c>
      <c r="B11" s="68"/>
      <c r="C11" s="68"/>
      <c r="D11" s="68"/>
      <c r="E11" s="68"/>
      <c r="F11" s="68"/>
      <c r="G11" s="68"/>
      <c r="H11" s="68"/>
      <c r="I11" s="13"/>
    </row>
    <row r="13" spans="1:9" x14ac:dyDescent="0.3">
      <c r="A13" s="20" t="s">
        <v>3</v>
      </c>
    </row>
    <row r="14" spans="1:9" ht="31.2" x14ac:dyDescent="0.3">
      <c r="A14" s="20" t="s">
        <v>63</v>
      </c>
      <c r="B14" s="22" t="s">
        <v>81</v>
      </c>
      <c r="C14" s="23" t="s">
        <v>92</v>
      </c>
    </row>
    <row r="15" spans="1:9" ht="46.8" x14ac:dyDescent="0.3">
      <c r="A15" s="20" t="s">
        <v>65</v>
      </c>
      <c r="B15" s="22" t="s">
        <v>81</v>
      </c>
      <c r="C15" s="23" t="s">
        <v>85</v>
      </c>
    </row>
    <row r="16" spans="1:9" ht="31.2" x14ac:dyDescent="0.3">
      <c r="A16" s="20" t="s">
        <v>64</v>
      </c>
      <c r="B16" s="22" t="s">
        <v>81</v>
      </c>
      <c r="C16" s="23" t="s">
        <v>93</v>
      </c>
    </row>
    <row r="17" spans="1:3" ht="16.2" thickBot="1" x14ac:dyDescent="0.35">
      <c r="A17" s="20" t="s">
        <v>82</v>
      </c>
      <c r="B17" s="22">
        <v>0.81</v>
      </c>
      <c r="C17" s="23"/>
    </row>
    <row r="18" spans="1:3" ht="16.8" thickTop="1" thickBot="1" x14ac:dyDescent="0.35">
      <c r="A18" s="30" t="s">
        <v>77</v>
      </c>
      <c r="B18" s="31">
        <f>AVERAGE(B14:B17)</f>
        <v>0.81</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37"/>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134</v>
      </c>
    </row>
    <row r="2" spans="1:9" s="19" customFormat="1" ht="21" x14ac:dyDescent="0.3">
      <c r="A2" s="18" t="s">
        <v>0</v>
      </c>
    </row>
    <row r="4" spans="1:9" x14ac:dyDescent="0.3">
      <c r="A4" s="20" t="s">
        <v>1</v>
      </c>
    </row>
    <row r="5" spans="1:9" x14ac:dyDescent="0.3">
      <c r="A5" s="52" t="s">
        <v>223</v>
      </c>
    </row>
    <row r="6" spans="1:9" x14ac:dyDescent="0.3">
      <c r="A6" s="52" t="s">
        <v>167</v>
      </c>
    </row>
    <row r="8" spans="1:9" x14ac:dyDescent="0.3">
      <c r="A8" s="20" t="s">
        <v>48</v>
      </c>
    </row>
    <row r="9" spans="1:9" x14ac:dyDescent="0.3">
      <c r="A9" s="21" t="s">
        <v>140</v>
      </c>
    </row>
    <row r="11" spans="1:9" x14ac:dyDescent="0.3">
      <c r="A11" s="20" t="s">
        <v>2</v>
      </c>
    </row>
    <row r="12" spans="1:9" ht="36.450000000000003" customHeight="1" x14ac:dyDescent="0.3">
      <c r="A12" s="68" t="s">
        <v>144</v>
      </c>
      <c r="B12" s="68"/>
      <c r="C12" s="68"/>
      <c r="D12" s="68"/>
      <c r="E12" s="68"/>
      <c r="F12" s="68"/>
      <c r="G12" s="68"/>
      <c r="H12" s="68"/>
      <c r="I12" s="13"/>
    </row>
    <row r="14" spans="1:9" x14ac:dyDescent="0.3">
      <c r="A14" s="20" t="s">
        <v>3</v>
      </c>
    </row>
    <row r="15" spans="1:9" ht="31.2" x14ac:dyDescent="0.3">
      <c r="A15" s="20" t="s">
        <v>63</v>
      </c>
      <c r="B15" s="22" t="s">
        <v>81</v>
      </c>
      <c r="C15" s="23" t="s">
        <v>92</v>
      </c>
    </row>
    <row r="16" spans="1:9" x14ac:dyDescent="0.3">
      <c r="A16" s="20" t="s">
        <v>65</v>
      </c>
      <c r="B16" s="22">
        <v>0.81950000000000001</v>
      </c>
      <c r="C16" s="23"/>
    </row>
    <row r="17" spans="1:3" ht="31.2" x14ac:dyDescent="0.3">
      <c r="A17" s="20" t="s">
        <v>64</v>
      </c>
      <c r="B17" s="22" t="s">
        <v>81</v>
      </c>
      <c r="C17" s="23" t="s">
        <v>93</v>
      </c>
    </row>
    <row r="18" spans="1:3" ht="47.4" thickBot="1" x14ac:dyDescent="0.35">
      <c r="A18" s="20" t="s">
        <v>82</v>
      </c>
      <c r="B18" s="22" t="s">
        <v>81</v>
      </c>
      <c r="C18" s="23" t="s">
        <v>98</v>
      </c>
    </row>
    <row r="19" spans="1:3" ht="16.8" thickTop="1" thickBot="1" x14ac:dyDescent="0.35">
      <c r="A19" s="30" t="s">
        <v>77</v>
      </c>
      <c r="B19" s="31">
        <f>AVERAGE(B15:B18)</f>
        <v>0.81950000000000001</v>
      </c>
    </row>
    <row r="20" spans="1:3" ht="16.2" thickTop="1" x14ac:dyDescent="0.3">
      <c r="A20" s="24"/>
      <c r="B20" s="25"/>
    </row>
    <row r="21" spans="1:3" x14ac:dyDescent="0.3">
      <c r="A21" s="24"/>
      <c r="B21" s="25"/>
    </row>
    <row r="22" spans="1:3" x14ac:dyDescent="0.3">
      <c r="B22" s="25"/>
    </row>
    <row r="36" spans="1:7" x14ac:dyDescent="0.3">
      <c r="A36" s="7" t="s">
        <v>146</v>
      </c>
      <c r="B36" s="8"/>
      <c r="C36" s="8"/>
      <c r="D36" s="8"/>
      <c r="E36" s="8"/>
      <c r="F36" s="8"/>
      <c r="G36" s="8"/>
    </row>
    <row r="37" spans="1:7" x14ac:dyDescent="0.3">
      <c r="A37" s="65" t="s">
        <v>150</v>
      </c>
      <c r="B37" s="65"/>
      <c r="C37" s="65"/>
      <c r="D37" s="65"/>
      <c r="E37" s="65"/>
      <c r="F37" s="65"/>
      <c r="G37" s="65"/>
    </row>
  </sheetData>
  <mergeCells count="2">
    <mergeCell ref="A12:H12"/>
    <mergeCell ref="A37:G37"/>
  </mergeCells>
  <pageMargins left="0.7" right="0.7" top="0.75" bottom="0.75" header="0.3" footer="0.3"/>
  <pageSetup scale="63"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59999389629810485"/>
  </sheetPr>
  <dimension ref="A1:P30"/>
  <sheetViews>
    <sheetView workbookViewId="0">
      <selection activeCell="P30" sqref="P30"/>
    </sheetView>
  </sheetViews>
  <sheetFormatPr defaultRowHeight="14.4" x14ac:dyDescent="0.3"/>
  <cols>
    <col min="1" max="1" width="9" style="5" customWidth="1"/>
    <col min="2" max="15" width="8.19921875" style="4" customWidth="1"/>
    <col min="16" max="16384" width="8.796875" style="4"/>
  </cols>
  <sheetData>
    <row r="1" spans="1:16" s="2" customFormat="1" ht="86.4" x14ac:dyDescent="0.3">
      <c r="A1" s="1" t="s">
        <v>4</v>
      </c>
      <c r="B1" s="2" t="s">
        <v>5</v>
      </c>
      <c r="C1" s="2" t="s">
        <v>6</v>
      </c>
      <c r="D1" s="2" t="s">
        <v>7</v>
      </c>
      <c r="E1" s="2" t="s">
        <v>8</v>
      </c>
      <c r="F1" s="2" t="s">
        <v>9</v>
      </c>
      <c r="G1" s="2" t="s">
        <v>10</v>
      </c>
      <c r="H1" s="2" t="s">
        <v>11</v>
      </c>
      <c r="I1" s="2" t="s">
        <v>12</v>
      </c>
      <c r="J1" s="2" t="s">
        <v>13</v>
      </c>
      <c r="K1" s="2" t="s">
        <v>14</v>
      </c>
      <c r="L1" s="2" t="s">
        <v>15</v>
      </c>
      <c r="M1" s="2" t="s">
        <v>16</v>
      </c>
      <c r="N1" s="2" t="s">
        <v>17</v>
      </c>
      <c r="O1" s="2" t="s">
        <v>18</v>
      </c>
      <c r="P1" s="2" t="s">
        <v>19</v>
      </c>
    </row>
    <row r="2" spans="1:16" x14ac:dyDescent="0.3">
      <c r="A2" s="3" t="s">
        <v>20</v>
      </c>
      <c r="B2" s="4">
        <v>10</v>
      </c>
      <c r="C2" s="4">
        <v>10</v>
      </c>
      <c r="D2" s="4">
        <v>7</v>
      </c>
      <c r="E2" s="4">
        <v>10</v>
      </c>
      <c r="F2" s="4">
        <v>10</v>
      </c>
      <c r="G2" s="4">
        <v>10</v>
      </c>
      <c r="H2" s="4">
        <v>10</v>
      </c>
      <c r="I2" s="4">
        <v>10</v>
      </c>
      <c r="J2" s="4">
        <v>5</v>
      </c>
      <c r="K2" s="4">
        <v>5</v>
      </c>
      <c r="L2" s="4">
        <v>0</v>
      </c>
      <c r="M2" s="4">
        <v>0</v>
      </c>
      <c r="N2" s="4">
        <v>0</v>
      </c>
      <c r="O2" s="4">
        <v>0</v>
      </c>
      <c r="P2" s="5">
        <f>AVERAGE(LARGE(B2:O2,{1,2,3,4,5,6,7,8,9,10}))</f>
        <v>8.6999999999999993</v>
      </c>
    </row>
    <row r="3" spans="1:16" x14ac:dyDescent="0.3">
      <c r="A3" s="3" t="s">
        <v>21</v>
      </c>
      <c r="B3" s="4">
        <v>10</v>
      </c>
      <c r="C3" s="4">
        <v>5</v>
      </c>
      <c r="D3" s="4">
        <v>8</v>
      </c>
      <c r="E3" s="4">
        <v>10</v>
      </c>
      <c r="F3" s="4">
        <v>5</v>
      </c>
      <c r="G3" s="4">
        <v>10</v>
      </c>
      <c r="H3" s="4">
        <v>10</v>
      </c>
      <c r="I3" s="4">
        <v>8</v>
      </c>
      <c r="J3" s="4">
        <v>7</v>
      </c>
      <c r="K3" s="4">
        <v>7</v>
      </c>
      <c r="L3" s="4">
        <v>7</v>
      </c>
      <c r="M3" s="4">
        <v>0</v>
      </c>
      <c r="N3" s="4">
        <v>0</v>
      </c>
      <c r="O3" s="4">
        <v>0</v>
      </c>
      <c r="P3" s="5">
        <f>AVERAGE(LARGE(B3:O3,{1,2,3,4,5,6,7,8,9,10}))</f>
        <v>8.1999999999999993</v>
      </c>
    </row>
    <row r="4" spans="1:16" x14ac:dyDescent="0.3">
      <c r="A4" s="3" t="s">
        <v>22</v>
      </c>
      <c r="B4" s="4">
        <v>10</v>
      </c>
      <c r="C4" s="4">
        <v>10</v>
      </c>
      <c r="D4" s="4">
        <v>10</v>
      </c>
      <c r="E4" s="4">
        <v>10</v>
      </c>
      <c r="F4" s="4">
        <v>10</v>
      </c>
      <c r="G4" s="4">
        <v>10</v>
      </c>
      <c r="H4" s="4">
        <v>10</v>
      </c>
      <c r="I4" s="4">
        <v>10</v>
      </c>
      <c r="J4" s="4">
        <v>8</v>
      </c>
      <c r="K4" s="4">
        <v>8</v>
      </c>
      <c r="L4" s="4">
        <v>0</v>
      </c>
      <c r="M4" s="4">
        <v>0</v>
      </c>
      <c r="N4" s="4">
        <v>0</v>
      </c>
      <c r="O4" s="4">
        <v>0</v>
      </c>
      <c r="P4" s="5">
        <f>AVERAGE(LARGE(B4:O4,{1,2,3,4,5,6,7,8,9,10}))</f>
        <v>9.6</v>
      </c>
    </row>
    <row r="5" spans="1:16" x14ac:dyDescent="0.3">
      <c r="A5" s="3" t="s">
        <v>23</v>
      </c>
      <c r="B5" s="4">
        <v>10</v>
      </c>
      <c r="C5" s="4">
        <v>10</v>
      </c>
      <c r="D5" s="4">
        <v>10</v>
      </c>
      <c r="E5" s="4">
        <v>10</v>
      </c>
      <c r="F5" s="4">
        <v>10</v>
      </c>
      <c r="G5" s="4">
        <v>10</v>
      </c>
      <c r="H5" s="4">
        <v>10</v>
      </c>
      <c r="I5" s="4">
        <v>10</v>
      </c>
      <c r="J5" s="4">
        <v>10</v>
      </c>
      <c r="K5" s="4">
        <v>9</v>
      </c>
      <c r="L5" s="4">
        <v>0</v>
      </c>
      <c r="M5" s="4">
        <v>0</v>
      </c>
      <c r="N5" s="4">
        <v>0</v>
      </c>
      <c r="O5" s="4">
        <v>0</v>
      </c>
      <c r="P5" s="5">
        <f>AVERAGE(LARGE(B5:O5,{1,2,3,4,5,6,7,8,9,10}))</f>
        <v>9.9</v>
      </c>
    </row>
    <row r="6" spans="1:16" x14ac:dyDescent="0.3">
      <c r="A6" s="3" t="s">
        <v>24</v>
      </c>
      <c r="B6" s="4">
        <v>10</v>
      </c>
      <c r="C6" s="4">
        <v>7</v>
      </c>
      <c r="D6" s="4">
        <v>0</v>
      </c>
      <c r="E6" s="4">
        <v>0</v>
      </c>
      <c r="F6" s="4">
        <v>9</v>
      </c>
      <c r="G6" s="4">
        <v>8</v>
      </c>
      <c r="H6" s="4">
        <v>7</v>
      </c>
      <c r="I6" s="4">
        <v>9</v>
      </c>
      <c r="J6" s="4">
        <v>7</v>
      </c>
      <c r="K6" s="4">
        <v>10</v>
      </c>
      <c r="L6" s="4">
        <v>0</v>
      </c>
      <c r="M6" s="4">
        <v>9</v>
      </c>
      <c r="N6" s="4">
        <v>10</v>
      </c>
      <c r="O6" s="4">
        <v>0</v>
      </c>
      <c r="P6" s="5">
        <f>AVERAGE(LARGE(B6:O6,{1,2,3,4,5,6,7,8,9,10}))</f>
        <v>8.6</v>
      </c>
    </row>
    <row r="7" spans="1:16" x14ac:dyDescent="0.3">
      <c r="A7" s="3" t="s">
        <v>25</v>
      </c>
      <c r="B7" s="4">
        <v>10</v>
      </c>
      <c r="C7" s="4">
        <v>9</v>
      </c>
      <c r="D7" s="4">
        <v>10</v>
      </c>
      <c r="E7" s="4">
        <v>10</v>
      </c>
      <c r="F7" s="4">
        <v>10</v>
      </c>
      <c r="G7" s="4">
        <v>10</v>
      </c>
      <c r="H7" s="4">
        <v>8</v>
      </c>
      <c r="I7" s="4">
        <v>10</v>
      </c>
      <c r="J7" s="4">
        <v>10</v>
      </c>
      <c r="K7" s="4">
        <v>10</v>
      </c>
      <c r="L7" s="4">
        <v>8</v>
      </c>
      <c r="M7" s="4">
        <v>8</v>
      </c>
      <c r="N7" s="4">
        <v>0</v>
      </c>
      <c r="O7" s="4">
        <v>0</v>
      </c>
      <c r="P7" s="5">
        <f>AVERAGE(LARGE(B7:O7,{1,2,3,4,5,6,7,8,9,10}))</f>
        <v>9.6999999999999993</v>
      </c>
    </row>
    <row r="8" spans="1:16" x14ac:dyDescent="0.3">
      <c r="A8" s="3" t="s">
        <v>26</v>
      </c>
      <c r="B8" s="4">
        <v>10</v>
      </c>
      <c r="C8" s="4">
        <v>10</v>
      </c>
      <c r="D8" s="4">
        <v>9</v>
      </c>
      <c r="E8" s="4">
        <v>10</v>
      </c>
      <c r="F8" s="4">
        <v>0</v>
      </c>
      <c r="G8" s="4">
        <v>0</v>
      </c>
      <c r="H8" s="4">
        <v>0</v>
      </c>
      <c r="I8" s="4">
        <v>9</v>
      </c>
      <c r="J8" s="4">
        <v>10</v>
      </c>
      <c r="K8" s="4">
        <v>0</v>
      </c>
      <c r="L8" s="4">
        <v>0</v>
      </c>
      <c r="M8" s="4">
        <v>0</v>
      </c>
      <c r="N8" s="4">
        <v>0</v>
      </c>
      <c r="O8" s="4">
        <v>10</v>
      </c>
      <c r="P8" s="5">
        <f>AVERAGE(LARGE(B8:O8,{1,2,3,4,5,6,7,8,9,10}))</f>
        <v>6.8</v>
      </c>
    </row>
    <row r="9" spans="1:16" x14ac:dyDescent="0.3">
      <c r="A9" s="3" t="s">
        <v>27</v>
      </c>
      <c r="B9" s="4">
        <v>10</v>
      </c>
      <c r="C9" s="4">
        <v>10</v>
      </c>
      <c r="D9" s="4">
        <v>10</v>
      </c>
      <c r="E9" s="4">
        <v>10</v>
      </c>
      <c r="F9" s="4">
        <v>10</v>
      </c>
      <c r="G9" s="4">
        <v>10</v>
      </c>
      <c r="H9" s="4">
        <v>10</v>
      </c>
      <c r="I9" s="4">
        <v>10</v>
      </c>
      <c r="J9" s="4">
        <v>10</v>
      </c>
      <c r="K9" s="4">
        <v>10</v>
      </c>
      <c r="L9" s="4">
        <v>0</v>
      </c>
      <c r="M9" s="4">
        <v>0</v>
      </c>
      <c r="N9" s="4">
        <v>0</v>
      </c>
      <c r="O9" s="4">
        <v>0</v>
      </c>
      <c r="P9" s="5">
        <f>AVERAGE(LARGE(B9:O9,{1,2,3,4,5,6,7,8,9,10}))</f>
        <v>10</v>
      </c>
    </row>
    <row r="10" spans="1:16" x14ac:dyDescent="0.3">
      <c r="A10" s="3" t="s">
        <v>28</v>
      </c>
      <c r="B10" s="4">
        <v>10</v>
      </c>
      <c r="C10" s="4">
        <v>10</v>
      </c>
      <c r="D10" s="4">
        <v>9</v>
      </c>
      <c r="E10" s="4">
        <v>10</v>
      </c>
      <c r="F10" s="4">
        <v>10</v>
      </c>
      <c r="G10" s="4">
        <v>8</v>
      </c>
      <c r="H10" s="4">
        <v>10</v>
      </c>
      <c r="I10" s="4">
        <v>9</v>
      </c>
      <c r="J10" s="4">
        <v>10</v>
      </c>
      <c r="K10" s="4">
        <v>10</v>
      </c>
      <c r="L10" s="4">
        <v>0</v>
      </c>
      <c r="M10" s="4">
        <v>0</v>
      </c>
      <c r="N10" s="4">
        <v>0</v>
      </c>
      <c r="O10" s="4">
        <v>0</v>
      </c>
      <c r="P10" s="5">
        <f>AVERAGE(LARGE(B10:O10,{1,2,3,4,5,6,7,8,9,10}))</f>
        <v>9.6</v>
      </c>
    </row>
    <row r="11" spans="1:16" x14ac:dyDescent="0.3">
      <c r="A11" s="3" t="s">
        <v>29</v>
      </c>
      <c r="B11" s="4">
        <v>10</v>
      </c>
      <c r="C11" s="4">
        <v>6</v>
      </c>
      <c r="D11" s="4">
        <v>10</v>
      </c>
      <c r="E11" s="4">
        <v>10</v>
      </c>
      <c r="F11" s="4">
        <v>10</v>
      </c>
      <c r="G11" s="4">
        <v>10</v>
      </c>
      <c r="H11" s="4">
        <v>10</v>
      </c>
      <c r="I11" s="4">
        <v>10</v>
      </c>
      <c r="J11" s="4">
        <v>7</v>
      </c>
      <c r="K11" s="4">
        <v>10</v>
      </c>
      <c r="L11" s="4">
        <v>10</v>
      </c>
      <c r="M11" s="4">
        <v>8</v>
      </c>
      <c r="N11" s="4">
        <v>0</v>
      </c>
      <c r="O11" s="4">
        <v>0</v>
      </c>
      <c r="P11" s="5">
        <f>AVERAGE(LARGE(B11:O11,{1,2,3,4,5,6,7,8,9,10}))</f>
        <v>9.8000000000000007</v>
      </c>
    </row>
    <row r="12" spans="1:16" x14ac:dyDescent="0.3">
      <c r="A12" s="3" t="s">
        <v>30</v>
      </c>
      <c r="B12" s="4">
        <v>10</v>
      </c>
      <c r="C12" s="4">
        <v>10</v>
      </c>
      <c r="D12" s="4">
        <v>10</v>
      </c>
      <c r="E12" s="4">
        <v>10</v>
      </c>
      <c r="F12" s="4">
        <v>10</v>
      </c>
      <c r="G12" s="4">
        <v>10</v>
      </c>
      <c r="H12" s="4">
        <v>10</v>
      </c>
      <c r="I12" s="4">
        <v>10</v>
      </c>
      <c r="J12" s="4">
        <v>9</v>
      </c>
      <c r="K12" s="4">
        <v>10</v>
      </c>
      <c r="L12" s="4">
        <v>10</v>
      </c>
      <c r="M12" s="4">
        <v>0</v>
      </c>
      <c r="N12" s="4">
        <v>0</v>
      </c>
      <c r="O12" s="4">
        <v>0</v>
      </c>
      <c r="P12" s="5">
        <f>AVERAGE(LARGE(B12:O12,{1,2,3,4,5,6,7,8,9,10}))</f>
        <v>10</v>
      </c>
    </row>
    <row r="13" spans="1:16" x14ac:dyDescent="0.3">
      <c r="A13" s="3" t="s">
        <v>31</v>
      </c>
      <c r="B13" s="4">
        <v>10</v>
      </c>
      <c r="C13" s="4">
        <v>10</v>
      </c>
      <c r="D13" s="4">
        <v>9</v>
      </c>
      <c r="E13" s="4">
        <v>0</v>
      </c>
      <c r="F13" s="4">
        <v>0</v>
      </c>
      <c r="G13" s="4">
        <v>0</v>
      </c>
      <c r="H13" s="4">
        <v>0</v>
      </c>
      <c r="I13" s="4">
        <v>0</v>
      </c>
      <c r="J13" s="4">
        <v>0</v>
      </c>
      <c r="K13" s="4">
        <v>0</v>
      </c>
      <c r="L13" s="4">
        <v>0</v>
      </c>
      <c r="M13" s="4">
        <v>0</v>
      </c>
      <c r="N13" s="4">
        <v>0</v>
      </c>
      <c r="O13" s="4">
        <v>0</v>
      </c>
      <c r="P13" s="5">
        <f>AVERAGE(LARGE(B13:O13,{1,2,3,4,5,6,7,8,9,10}))</f>
        <v>2.9</v>
      </c>
    </row>
    <row r="14" spans="1:16" x14ac:dyDescent="0.3">
      <c r="A14" s="3" t="s">
        <v>32</v>
      </c>
      <c r="B14" s="4">
        <v>10</v>
      </c>
      <c r="C14" s="4">
        <v>10</v>
      </c>
      <c r="D14" s="4">
        <v>8</v>
      </c>
      <c r="E14" s="4">
        <v>10</v>
      </c>
      <c r="F14" s="4">
        <v>0</v>
      </c>
      <c r="G14" s="4">
        <v>9</v>
      </c>
      <c r="H14" s="4">
        <v>0</v>
      </c>
      <c r="I14" s="4">
        <v>0</v>
      </c>
      <c r="J14" s="4">
        <v>0</v>
      </c>
      <c r="K14" s="4">
        <v>0</v>
      </c>
      <c r="L14" s="4">
        <v>0</v>
      </c>
      <c r="M14" s="4">
        <v>0</v>
      </c>
      <c r="N14" s="4">
        <v>0</v>
      </c>
      <c r="O14" s="4">
        <v>0</v>
      </c>
      <c r="P14" s="5">
        <f>AVERAGE(LARGE(B14:O14,{1,2,3,4,5,6,7,8,9,10}))</f>
        <v>4.7</v>
      </c>
    </row>
    <row r="15" spans="1:16" x14ac:dyDescent="0.3">
      <c r="A15" s="3" t="s">
        <v>33</v>
      </c>
      <c r="B15" s="4">
        <v>10</v>
      </c>
      <c r="C15" s="4">
        <v>10</v>
      </c>
      <c r="D15" s="4">
        <v>10</v>
      </c>
      <c r="E15" s="4">
        <v>10</v>
      </c>
      <c r="F15" s="4">
        <v>10</v>
      </c>
      <c r="G15" s="4">
        <v>10</v>
      </c>
      <c r="H15" s="4">
        <v>10</v>
      </c>
      <c r="I15" s="4">
        <v>10</v>
      </c>
      <c r="J15" s="4">
        <v>10</v>
      </c>
      <c r="K15" s="4">
        <v>10</v>
      </c>
      <c r="L15" s="4">
        <v>9</v>
      </c>
      <c r="M15" s="4">
        <v>0</v>
      </c>
      <c r="N15" s="4">
        <v>0</v>
      </c>
      <c r="O15" s="4">
        <v>0</v>
      </c>
      <c r="P15" s="5">
        <f>AVERAGE(LARGE(B15:O15,{1,2,3,4,5,6,7,8,9,10}))</f>
        <v>10</v>
      </c>
    </row>
    <row r="16" spans="1:16" x14ac:dyDescent="0.3">
      <c r="A16" s="3" t="s">
        <v>34</v>
      </c>
      <c r="B16" s="4">
        <v>10</v>
      </c>
      <c r="C16" s="4">
        <v>7</v>
      </c>
      <c r="D16" s="4">
        <v>9</v>
      </c>
      <c r="E16" s="4">
        <v>7</v>
      </c>
      <c r="F16" s="4">
        <v>0</v>
      </c>
      <c r="G16" s="4">
        <v>6</v>
      </c>
      <c r="H16" s="4">
        <v>0</v>
      </c>
      <c r="I16" s="4">
        <v>6</v>
      </c>
      <c r="J16" s="4">
        <v>0</v>
      </c>
      <c r="K16" s="4">
        <v>6</v>
      </c>
      <c r="L16" s="4">
        <v>0</v>
      </c>
      <c r="M16" s="4">
        <v>7</v>
      </c>
      <c r="N16" s="4">
        <v>3</v>
      </c>
      <c r="O16" s="4">
        <v>0</v>
      </c>
      <c r="P16" s="5">
        <f>AVERAGE(LARGE(B16:O16,{1,2,3,4,5,6,7,8,9,10}))</f>
        <v>6.1</v>
      </c>
    </row>
    <row r="17" spans="1:16" x14ac:dyDescent="0.3">
      <c r="A17" s="3" t="s">
        <v>35</v>
      </c>
      <c r="B17" s="4">
        <v>10</v>
      </c>
      <c r="C17" s="4">
        <v>10</v>
      </c>
      <c r="D17" s="4">
        <v>10</v>
      </c>
      <c r="E17" s="4">
        <v>10</v>
      </c>
      <c r="F17" s="4">
        <v>10</v>
      </c>
      <c r="G17" s="4">
        <v>10</v>
      </c>
      <c r="H17" s="4">
        <v>0</v>
      </c>
      <c r="I17" s="4">
        <v>10</v>
      </c>
      <c r="J17" s="4">
        <v>9</v>
      </c>
      <c r="K17" s="4">
        <v>10</v>
      </c>
      <c r="L17" s="4">
        <v>9</v>
      </c>
      <c r="M17" s="4">
        <v>7</v>
      </c>
      <c r="N17" s="4">
        <v>0</v>
      </c>
      <c r="O17" s="4">
        <v>0</v>
      </c>
      <c r="P17" s="5">
        <f>AVERAGE(LARGE(B17:O17,{1,2,3,4,5,6,7,8,9,10}))</f>
        <v>9.8000000000000007</v>
      </c>
    </row>
    <row r="18" spans="1:16" x14ac:dyDescent="0.3">
      <c r="A18" s="3" t="s">
        <v>36</v>
      </c>
      <c r="B18" s="4">
        <v>10</v>
      </c>
      <c r="C18" s="4">
        <v>10</v>
      </c>
      <c r="D18" s="4">
        <v>0</v>
      </c>
      <c r="E18" s="4">
        <v>0</v>
      </c>
      <c r="F18" s="4">
        <v>10</v>
      </c>
      <c r="G18" s="4">
        <v>0</v>
      </c>
      <c r="H18" s="4">
        <v>0</v>
      </c>
      <c r="I18" s="4">
        <v>0</v>
      </c>
      <c r="J18" s="4">
        <v>0</v>
      </c>
      <c r="K18" s="4">
        <v>0</v>
      </c>
      <c r="L18" s="4">
        <v>0</v>
      </c>
      <c r="M18" s="4">
        <v>0</v>
      </c>
      <c r="N18" s="4">
        <v>0</v>
      </c>
      <c r="O18" s="4">
        <v>0</v>
      </c>
      <c r="P18" s="5">
        <f>AVERAGE(LARGE(B18:O18,{1,2,3,4,5,6,7,8,9,10}))</f>
        <v>3</v>
      </c>
    </row>
    <row r="19" spans="1:16" x14ac:dyDescent="0.3">
      <c r="A19" s="3" t="s">
        <v>37</v>
      </c>
      <c r="B19" s="4">
        <v>10</v>
      </c>
      <c r="C19" s="4">
        <v>6</v>
      </c>
      <c r="D19" s="4">
        <v>7</v>
      </c>
      <c r="E19" s="4">
        <v>2</v>
      </c>
      <c r="F19" s="4">
        <v>5</v>
      </c>
      <c r="G19" s="4">
        <v>0</v>
      </c>
      <c r="H19" s="4">
        <v>7</v>
      </c>
      <c r="I19" s="4">
        <v>6</v>
      </c>
      <c r="J19" s="4">
        <v>6</v>
      </c>
      <c r="K19" s="4">
        <v>7</v>
      </c>
      <c r="L19" s="4">
        <v>7</v>
      </c>
      <c r="M19" s="4">
        <v>7</v>
      </c>
      <c r="N19" s="4">
        <v>0</v>
      </c>
      <c r="O19" s="4">
        <v>0</v>
      </c>
      <c r="P19" s="5">
        <f>AVERAGE(LARGE(B19:O19,{1,2,3,4,5,6,7,8,9,10}))</f>
        <v>6.8</v>
      </c>
    </row>
    <row r="20" spans="1:16" x14ac:dyDescent="0.3">
      <c r="A20" s="3" t="s">
        <v>38</v>
      </c>
      <c r="B20" s="4">
        <v>10</v>
      </c>
      <c r="C20" s="4">
        <v>10</v>
      </c>
      <c r="D20" s="4">
        <v>9</v>
      </c>
      <c r="E20" s="4">
        <v>9</v>
      </c>
      <c r="F20" s="4">
        <v>10</v>
      </c>
      <c r="G20" s="4">
        <v>7</v>
      </c>
      <c r="H20" s="4">
        <v>9</v>
      </c>
      <c r="I20" s="4">
        <v>7</v>
      </c>
      <c r="J20" s="4">
        <v>7</v>
      </c>
      <c r="K20" s="4">
        <v>6</v>
      </c>
      <c r="L20" s="4">
        <v>0</v>
      </c>
      <c r="M20" s="4">
        <v>0</v>
      </c>
      <c r="N20" s="4">
        <v>0</v>
      </c>
      <c r="O20" s="4">
        <v>0</v>
      </c>
      <c r="P20" s="5">
        <f>AVERAGE(LARGE(B20:O20,{1,2,3,4,5,6,7,8,9,10}))</f>
        <v>8.4</v>
      </c>
    </row>
    <row r="21" spans="1:16" x14ac:dyDescent="0.3">
      <c r="A21" s="3" t="s">
        <v>39</v>
      </c>
      <c r="B21" s="4">
        <v>10</v>
      </c>
      <c r="C21" s="4">
        <v>9</v>
      </c>
      <c r="D21" s="4">
        <v>8</v>
      </c>
      <c r="E21" s="4">
        <v>10</v>
      </c>
      <c r="F21" s="4">
        <v>10</v>
      </c>
      <c r="G21" s="4">
        <v>10</v>
      </c>
      <c r="H21" s="4">
        <v>10</v>
      </c>
      <c r="I21" s="4">
        <v>10</v>
      </c>
      <c r="J21" s="4">
        <v>10</v>
      </c>
      <c r="K21" s="4">
        <v>10</v>
      </c>
      <c r="L21" s="4">
        <v>10</v>
      </c>
      <c r="M21" s="4">
        <v>8</v>
      </c>
      <c r="N21" s="4">
        <v>0</v>
      </c>
      <c r="O21" s="4">
        <v>0</v>
      </c>
      <c r="P21" s="5">
        <f>AVERAGE(LARGE(B21:O21,{1,2,3,4,5,6,7,8,9,10}))</f>
        <v>9.9</v>
      </c>
    </row>
    <row r="22" spans="1:16" x14ac:dyDescent="0.3">
      <c r="A22" s="3" t="s">
        <v>40</v>
      </c>
      <c r="B22" s="4">
        <v>10</v>
      </c>
      <c r="C22" s="4">
        <v>10</v>
      </c>
      <c r="D22" s="4">
        <v>10</v>
      </c>
      <c r="E22" s="4">
        <v>10</v>
      </c>
      <c r="F22" s="4">
        <v>10</v>
      </c>
      <c r="G22" s="4">
        <v>10</v>
      </c>
      <c r="H22" s="4">
        <v>10</v>
      </c>
      <c r="I22" s="4">
        <v>10</v>
      </c>
      <c r="J22" s="4">
        <v>5</v>
      </c>
      <c r="K22" s="4">
        <v>8</v>
      </c>
      <c r="L22" s="4">
        <v>9</v>
      </c>
      <c r="M22" s="4">
        <v>10</v>
      </c>
      <c r="N22" s="4">
        <v>0</v>
      </c>
      <c r="O22" s="4">
        <v>0</v>
      </c>
      <c r="P22" s="5">
        <f>AVERAGE(LARGE(B22:O22,{1,2,3,4,5,6,7,8,9,10}))</f>
        <v>9.9</v>
      </c>
    </row>
    <row r="23" spans="1:16" x14ac:dyDescent="0.3">
      <c r="A23" s="3" t="s">
        <v>41</v>
      </c>
      <c r="B23" s="4">
        <v>10</v>
      </c>
      <c r="C23" s="4">
        <v>10</v>
      </c>
      <c r="D23" s="4">
        <v>10</v>
      </c>
      <c r="E23" s="4">
        <v>10</v>
      </c>
      <c r="F23" s="4">
        <v>10</v>
      </c>
      <c r="G23" s="4">
        <v>10</v>
      </c>
      <c r="H23" s="4">
        <v>10</v>
      </c>
      <c r="I23" s="4">
        <v>10</v>
      </c>
      <c r="J23" s="4">
        <v>10</v>
      </c>
      <c r="K23" s="4">
        <v>9</v>
      </c>
      <c r="L23" s="4">
        <v>0</v>
      </c>
      <c r="M23" s="4">
        <v>0</v>
      </c>
      <c r="N23" s="4">
        <v>0</v>
      </c>
      <c r="O23" s="4">
        <v>0</v>
      </c>
      <c r="P23" s="5">
        <f>AVERAGE(LARGE(B23:O23,{1,2,3,4,5,6,7,8,9,10}))</f>
        <v>9.9</v>
      </c>
    </row>
    <row r="24" spans="1:16" x14ac:dyDescent="0.3">
      <c r="A24" s="3" t="s">
        <v>42</v>
      </c>
      <c r="B24" s="4">
        <v>10</v>
      </c>
      <c r="C24" s="4">
        <v>10</v>
      </c>
      <c r="D24" s="4">
        <v>10</v>
      </c>
      <c r="E24" s="4">
        <v>9</v>
      </c>
      <c r="F24" s="4">
        <v>10</v>
      </c>
      <c r="G24" s="4">
        <v>10</v>
      </c>
      <c r="H24" s="4">
        <v>10</v>
      </c>
      <c r="I24" s="4">
        <v>10</v>
      </c>
      <c r="J24" s="4">
        <v>10</v>
      </c>
      <c r="K24" s="4">
        <v>10</v>
      </c>
      <c r="L24" s="4">
        <v>10</v>
      </c>
      <c r="M24" s="4">
        <v>0</v>
      </c>
      <c r="N24" s="4">
        <v>0</v>
      </c>
      <c r="O24" s="4">
        <v>0</v>
      </c>
      <c r="P24" s="5">
        <f>AVERAGE(LARGE(B24:O24,{1,2,3,4,5,6,7,8,9,10}))</f>
        <v>10</v>
      </c>
    </row>
    <row r="25" spans="1:16" x14ac:dyDescent="0.3">
      <c r="A25" s="3" t="s">
        <v>43</v>
      </c>
      <c r="B25" s="4">
        <v>10</v>
      </c>
      <c r="C25" s="4">
        <v>10</v>
      </c>
      <c r="D25" s="4">
        <v>10</v>
      </c>
      <c r="E25" s="4">
        <v>10</v>
      </c>
      <c r="F25" s="4">
        <v>10</v>
      </c>
      <c r="G25" s="4">
        <v>10</v>
      </c>
      <c r="H25" s="4">
        <v>10</v>
      </c>
      <c r="I25" s="4">
        <v>10</v>
      </c>
      <c r="J25" s="4">
        <v>10</v>
      </c>
      <c r="K25" s="4">
        <v>10</v>
      </c>
      <c r="L25" s="4">
        <v>0</v>
      </c>
      <c r="M25" s="4">
        <v>0</v>
      </c>
      <c r="N25" s="4">
        <v>0</v>
      </c>
      <c r="O25" s="4">
        <v>0</v>
      </c>
      <c r="P25" s="5">
        <f>AVERAGE(LARGE(B25:O25,{1,2,3,4,5,6,7,8,9,10}))</f>
        <v>10</v>
      </c>
    </row>
    <row r="26" spans="1:16" x14ac:dyDescent="0.3">
      <c r="A26" s="3" t="s">
        <v>44</v>
      </c>
      <c r="B26" s="4">
        <v>10</v>
      </c>
      <c r="C26" s="4">
        <v>10</v>
      </c>
      <c r="D26" s="4">
        <v>10</v>
      </c>
      <c r="E26" s="4">
        <v>10</v>
      </c>
      <c r="F26" s="4">
        <v>10</v>
      </c>
      <c r="G26" s="4">
        <v>10</v>
      </c>
      <c r="H26" s="4">
        <v>10</v>
      </c>
      <c r="I26" s="4">
        <v>10</v>
      </c>
      <c r="J26" s="4">
        <v>10</v>
      </c>
      <c r="K26" s="4">
        <v>10</v>
      </c>
      <c r="L26" s="4">
        <v>10</v>
      </c>
      <c r="M26" s="4">
        <v>0</v>
      </c>
      <c r="N26" s="4">
        <v>0</v>
      </c>
      <c r="O26" s="4">
        <v>0</v>
      </c>
      <c r="P26" s="5">
        <f>AVERAGE(LARGE(B26:O26,{1,2,3,4,5,6,7,8,9,10}))</f>
        <v>10</v>
      </c>
    </row>
    <row r="27" spans="1:16" x14ac:dyDescent="0.3">
      <c r="A27" s="5" t="s">
        <v>45</v>
      </c>
      <c r="B27" s="4">
        <v>10</v>
      </c>
      <c r="C27" s="4">
        <v>10</v>
      </c>
      <c r="D27" s="4">
        <v>9</v>
      </c>
      <c r="E27" s="4">
        <v>9</v>
      </c>
      <c r="F27" s="4">
        <v>6</v>
      </c>
      <c r="G27" s="4">
        <v>9</v>
      </c>
      <c r="H27" s="4">
        <v>0</v>
      </c>
      <c r="I27" s="4">
        <v>10</v>
      </c>
      <c r="J27" s="4">
        <v>7</v>
      </c>
      <c r="K27" s="4">
        <v>9</v>
      </c>
      <c r="L27" s="4">
        <v>9</v>
      </c>
      <c r="M27" s="4">
        <v>0</v>
      </c>
      <c r="N27" s="4">
        <v>0</v>
      </c>
      <c r="O27" s="4">
        <v>0</v>
      </c>
      <c r="P27" s="5">
        <f>AVERAGE(LARGE(B27:O27,{1,2,3,4,5,6,7,8,9,10}))</f>
        <v>8.8000000000000007</v>
      </c>
    </row>
    <row r="28" spans="1:16" x14ac:dyDescent="0.3">
      <c r="A28" s="5" t="s">
        <v>46</v>
      </c>
      <c r="B28" s="4">
        <v>10</v>
      </c>
      <c r="C28" s="4">
        <v>10</v>
      </c>
      <c r="D28" s="4">
        <v>9</v>
      </c>
      <c r="E28" s="4">
        <v>8</v>
      </c>
      <c r="F28" s="4">
        <v>10</v>
      </c>
      <c r="G28" s="4">
        <v>10</v>
      </c>
      <c r="H28" s="4">
        <v>9</v>
      </c>
      <c r="I28" s="4">
        <v>7</v>
      </c>
      <c r="J28" s="4">
        <v>8</v>
      </c>
      <c r="K28" s="4">
        <v>10</v>
      </c>
      <c r="L28" s="4">
        <v>0</v>
      </c>
      <c r="M28" s="4">
        <v>0</v>
      </c>
      <c r="N28" s="4">
        <v>0</v>
      </c>
      <c r="O28" s="4">
        <v>0</v>
      </c>
      <c r="P28" s="5">
        <f>AVERAGE(LARGE(B28:O28,{1,2,3,4,5,6,7,8,9,10}))</f>
        <v>9.1</v>
      </c>
    </row>
    <row r="29" spans="1:16" x14ac:dyDescent="0.3">
      <c r="A29" s="5" t="s">
        <v>47</v>
      </c>
      <c r="B29" s="4">
        <v>10</v>
      </c>
      <c r="C29" s="4">
        <v>10</v>
      </c>
      <c r="D29" s="4">
        <v>9</v>
      </c>
      <c r="E29" s="4">
        <v>0</v>
      </c>
      <c r="F29" s="4">
        <v>8</v>
      </c>
      <c r="G29" s="4">
        <v>0</v>
      </c>
      <c r="H29" s="4">
        <v>10</v>
      </c>
      <c r="I29" s="4">
        <v>10</v>
      </c>
      <c r="J29" s="4">
        <v>0</v>
      </c>
      <c r="K29" s="4">
        <v>0</v>
      </c>
      <c r="L29" s="4">
        <v>0</v>
      </c>
      <c r="M29" s="4">
        <v>0</v>
      </c>
      <c r="N29" s="4">
        <v>0</v>
      </c>
      <c r="O29" s="4">
        <v>0</v>
      </c>
      <c r="P29" s="5">
        <f>AVERAGE(LARGE(B29:O29,{1,2,3,4,5,6,7,8,9,10}))</f>
        <v>5.7</v>
      </c>
    </row>
    <row r="30" spans="1:16" x14ac:dyDescent="0.3">
      <c r="P30" s="6">
        <f>AVERAGE(P2:P29)</f>
        <v>8.4250000000000007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5"/>
  <sheetViews>
    <sheetView view="pageBreakPreview" zoomScale="110" zoomScaleNormal="100" zoomScaleSheetLayoutView="110" workbookViewId="0">
      <selection activeCell="H5" sqref="H5"/>
    </sheetView>
  </sheetViews>
  <sheetFormatPr defaultColWidth="10.796875" defaultRowHeight="15.6" x14ac:dyDescent="0.3"/>
  <cols>
    <col min="1" max="1" width="14.5" style="8" customWidth="1"/>
    <col min="2" max="2" width="10.796875" style="8"/>
    <col min="3" max="3" width="24.59765625" style="8" customWidth="1"/>
    <col min="4"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71</v>
      </c>
    </row>
    <row r="7" spans="1:9" x14ac:dyDescent="0.3">
      <c r="A7" s="7" t="s">
        <v>48</v>
      </c>
    </row>
    <row r="8" spans="1:9" x14ac:dyDescent="0.3">
      <c r="A8" s="8" t="s">
        <v>67</v>
      </c>
    </row>
    <row r="10" spans="1:9" x14ac:dyDescent="0.3">
      <c r="A10" s="7" t="s">
        <v>2</v>
      </c>
    </row>
    <row r="11" spans="1:9" ht="42" customHeight="1" x14ac:dyDescent="0.3">
      <c r="A11" s="65" t="s">
        <v>68</v>
      </c>
      <c r="B11" s="65"/>
      <c r="C11" s="65"/>
      <c r="D11" s="65"/>
      <c r="E11" s="65"/>
      <c r="F11" s="65"/>
      <c r="G11" s="65"/>
      <c r="H11" s="65"/>
      <c r="I11" s="13"/>
    </row>
    <row r="13" spans="1:9" x14ac:dyDescent="0.3">
      <c r="A13" s="7" t="s">
        <v>3</v>
      </c>
    </row>
    <row r="14" spans="1:9" x14ac:dyDescent="0.3">
      <c r="A14" s="43" t="s">
        <v>63</v>
      </c>
      <c r="B14" s="44">
        <v>0.78</v>
      </c>
      <c r="C14" s="45"/>
    </row>
    <row r="15" spans="1:9" x14ac:dyDescent="0.3">
      <c r="A15" s="43" t="s">
        <v>65</v>
      </c>
      <c r="B15" s="67" t="s">
        <v>81</v>
      </c>
      <c r="C15" s="66" t="s">
        <v>84</v>
      </c>
    </row>
    <row r="16" spans="1:9" x14ac:dyDescent="0.3">
      <c r="A16" s="43" t="s">
        <v>64</v>
      </c>
      <c r="B16" s="67"/>
      <c r="C16" s="66"/>
    </row>
    <row r="17" spans="1:3" ht="16.2" thickBot="1" x14ac:dyDescent="0.35">
      <c r="A17" s="43" t="s">
        <v>82</v>
      </c>
      <c r="B17" s="67"/>
      <c r="C17" s="66"/>
    </row>
    <row r="18" spans="1:3" ht="16.8" thickTop="1" thickBot="1" x14ac:dyDescent="0.35">
      <c r="A18" s="46" t="s">
        <v>77</v>
      </c>
      <c r="B18" s="42">
        <f>AVERAGE(B14:B17)</f>
        <v>0.78</v>
      </c>
      <c r="C18" s="45"/>
    </row>
    <row r="19" spans="1:3" ht="16.2" thickTop="1" x14ac:dyDescent="0.3">
      <c r="A19" s="47"/>
      <c r="B19" s="48"/>
      <c r="C19" s="45"/>
    </row>
    <row r="20" spans="1:3" x14ac:dyDescent="0.3">
      <c r="A20" s="9"/>
      <c r="B20" s="10"/>
    </row>
    <row r="21" spans="1:3" x14ac:dyDescent="0.3">
      <c r="B21" s="10"/>
    </row>
    <row r="34" spans="1:7" x14ac:dyDescent="0.3">
      <c r="A34" s="7" t="s">
        <v>146</v>
      </c>
    </row>
    <row r="35" spans="1:7" ht="40.049999999999997" customHeight="1" x14ac:dyDescent="0.3">
      <c r="A35" s="65" t="s">
        <v>149</v>
      </c>
      <c r="B35" s="65"/>
      <c r="C35" s="65"/>
      <c r="D35" s="65"/>
      <c r="E35" s="65"/>
      <c r="F35" s="65"/>
      <c r="G35" s="65"/>
    </row>
  </sheetData>
  <mergeCells count="4">
    <mergeCell ref="A11:H11"/>
    <mergeCell ref="C15:C17"/>
    <mergeCell ref="B15:B17"/>
    <mergeCell ref="A35:G35"/>
  </mergeCells>
  <pageMargins left="0.7" right="0.7" top="0.75" bottom="0.75" header="0.3" footer="0.3"/>
  <pageSetup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8.69921875" style="21" customWidth="1"/>
    <col min="4" max="8" width="10.796875" style="21"/>
    <col min="9" max="9" width="27.796875" style="21" customWidth="1"/>
    <col min="10" max="16384" width="10.796875" style="21"/>
  </cols>
  <sheetData>
    <row r="1" spans="1:9" s="19" customFormat="1" ht="21" x14ac:dyDescent="0.3">
      <c r="A1" s="18" t="s">
        <v>49</v>
      </c>
    </row>
    <row r="2" spans="1:9" s="19" customFormat="1" ht="21" x14ac:dyDescent="0.3">
      <c r="A2" s="18" t="s">
        <v>0</v>
      </c>
    </row>
    <row r="4" spans="1:9" x14ac:dyDescent="0.3">
      <c r="A4" s="20" t="s">
        <v>1</v>
      </c>
    </row>
    <row r="5" spans="1:9" x14ac:dyDescent="0.3">
      <c r="A5" s="21" t="s">
        <v>72</v>
      </c>
    </row>
    <row r="7" spans="1:9" x14ac:dyDescent="0.3">
      <c r="A7" s="20" t="s">
        <v>48</v>
      </c>
    </row>
    <row r="8" spans="1:9" x14ac:dyDescent="0.3">
      <c r="A8" s="21" t="s">
        <v>75</v>
      </c>
    </row>
    <row r="10" spans="1:9" x14ac:dyDescent="0.3">
      <c r="A10" s="20" t="s">
        <v>2</v>
      </c>
    </row>
    <row r="11" spans="1:9" ht="42" customHeight="1" x14ac:dyDescent="0.3">
      <c r="A11" s="65" t="s">
        <v>76</v>
      </c>
      <c r="B11" s="65"/>
      <c r="C11" s="65"/>
      <c r="D11" s="65"/>
      <c r="E11" s="65"/>
      <c r="F11" s="65"/>
      <c r="G11" s="65"/>
      <c r="H11" s="65"/>
      <c r="I11" s="13"/>
    </row>
    <row r="13" spans="1:9" x14ac:dyDescent="0.3">
      <c r="A13" s="20" t="s">
        <v>3</v>
      </c>
    </row>
    <row r="14" spans="1:9" x14ac:dyDescent="0.3">
      <c r="A14" s="20" t="s">
        <v>63</v>
      </c>
      <c r="B14" s="22">
        <v>0.73799999999999999</v>
      </c>
    </row>
    <row r="15" spans="1:9" ht="31.2" x14ac:dyDescent="0.3">
      <c r="A15" s="20" t="s">
        <v>65</v>
      </c>
      <c r="B15" s="22" t="s">
        <v>81</v>
      </c>
      <c r="C15" s="23" t="s">
        <v>85</v>
      </c>
    </row>
    <row r="16" spans="1:9" x14ac:dyDescent="0.3">
      <c r="A16" s="20" t="s">
        <v>64</v>
      </c>
      <c r="B16" s="22">
        <v>0.85699999999999998</v>
      </c>
    </row>
    <row r="17" spans="1:2" ht="16.2" thickBot="1" x14ac:dyDescent="0.35">
      <c r="A17" s="20" t="s">
        <v>82</v>
      </c>
      <c r="B17" s="22">
        <v>0.79</v>
      </c>
    </row>
    <row r="18" spans="1:2" ht="16.8" thickTop="1" thickBot="1" x14ac:dyDescent="0.35">
      <c r="A18" s="28" t="s">
        <v>77</v>
      </c>
      <c r="B18" s="29">
        <f>AVERAGE(B14:B17)</f>
        <v>0.79499999999999993</v>
      </c>
    </row>
    <row r="19" spans="1:2" ht="16.2" thickTop="1" x14ac:dyDescent="0.3">
      <c r="A19" s="24"/>
      <c r="B19" s="25"/>
    </row>
    <row r="20" spans="1:2" x14ac:dyDescent="0.3">
      <c r="A20" s="24"/>
      <c r="B20" s="25"/>
    </row>
    <row r="21" spans="1:2" x14ac:dyDescent="0.3">
      <c r="B21" s="25"/>
    </row>
    <row r="35" spans="1:7" x14ac:dyDescent="0.3">
      <c r="A35" s="7" t="s">
        <v>146</v>
      </c>
      <c r="B35" s="8"/>
      <c r="C35" s="8"/>
      <c r="D35" s="8"/>
      <c r="E35" s="8"/>
      <c r="F35" s="8"/>
      <c r="G35" s="8"/>
    </row>
    <row r="36" spans="1:7" ht="25.5" customHeight="1" x14ac:dyDescent="0.3">
      <c r="A36" s="65" t="s">
        <v>150</v>
      </c>
      <c r="B36" s="65"/>
      <c r="C36" s="65"/>
      <c r="D36" s="65"/>
      <c r="E36" s="65"/>
      <c r="F36" s="65"/>
      <c r="G36" s="65"/>
    </row>
  </sheetData>
  <mergeCells count="2">
    <mergeCell ref="A11:H11"/>
    <mergeCell ref="A36:G36"/>
  </mergeCells>
  <pageMargins left="0.7" right="0.7" top="0.75" bottom="0.75" header="0.3" footer="0.3"/>
  <pageSetup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8" customWidth="1"/>
    <col min="2"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78</v>
      </c>
    </row>
    <row r="7" spans="1:9" x14ac:dyDescent="0.3">
      <c r="A7" s="7" t="s">
        <v>48</v>
      </c>
    </row>
    <row r="8" spans="1:9" x14ac:dyDescent="0.3">
      <c r="A8" s="8" t="s">
        <v>79</v>
      </c>
    </row>
    <row r="10" spans="1:9" x14ac:dyDescent="0.3">
      <c r="A10" s="7" t="s">
        <v>2</v>
      </c>
    </row>
    <row r="11" spans="1:9" ht="42" customHeight="1" x14ac:dyDescent="0.3">
      <c r="A11" s="65" t="s">
        <v>80</v>
      </c>
      <c r="B11" s="65"/>
      <c r="C11" s="65"/>
      <c r="D11" s="65"/>
      <c r="E11" s="65"/>
      <c r="F11" s="65"/>
      <c r="G11" s="65"/>
      <c r="H11" s="65"/>
      <c r="I11" s="13"/>
    </row>
    <row r="13" spans="1:9" x14ac:dyDescent="0.3">
      <c r="A13" s="7" t="s">
        <v>3</v>
      </c>
    </row>
    <row r="14" spans="1:9" x14ac:dyDescent="0.3">
      <c r="A14" s="7" t="s">
        <v>63</v>
      </c>
      <c r="B14" s="15" t="s">
        <v>81</v>
      </c>
      <c r="C14" s="16" t="s">
        <v>83</v>
      </c>
    </row>
    <row r="15" spans="1:9" x14ac:dyDescent="0.3">
      <c r="A15" s="7" t="s">
        <v>65</v>
      </c>
      <c r="B15" s="15">
        <v>0.74</v>
      </c>
    </row>
    <row r="16" spans="1:9" x14ac:dyDescent="0.3">
      <c r="A16" s="7" t="s">
        <v>64</v>
      </c>
      <c r="B16" s="15" t="s">
        <v>81</v>
      </c>
      <c r="C16" s="16" t="s">
        <v>86</v>
      </c>
      <c r="D16" s="27"/>
    </row>
    <row r="17" spans="1:2" ht="16.2" thickBot="1" x14ac:dyDescent="0.35">
      <c r="A17" s="7" t="s">
        <v>82</v>
      </c>
      <c r="B17" s="15">
        <v>0.76</v>
      </c>
    </row>
    <row r="18" spans="1:2" ht="16.8" thickTop="1" thickBot="1" x14ac:dyDescent="0.35">
      <c r="A18" s="28" t="s">
        <v>77</v>
      </c>
      <c r="B18" s="29">
        <f>AVERAGE(B14:B17)</f>
        <v>0.75</v>
      </c>
    </row>
    <row r="19" spans="1:2" ht="16.2" thickTop="1" x14ac:dyDescent="0.3">
      <c r="A19" s="9"/>
      <c r="B19" s="10"/>
    </row>
    <row r="20" spans="1:2" x14ac:dyDescent="0.3">
      <c r="A20" s="9"/>
      <c r="B20" s="10"/>
    </row>
    <row r="21" spans="1:2" x14ac:dyDescent="0.3">
      <c r="B21" s="10"/>
    </row>
    <row r="35" spans="1:7" x14ac:dyDescent="0.3">
      <c r="A35" s="7" t="s">
        <v>146</v>
      </c>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8" customWidth="1"/>
    <col min="2"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87</v>
      </c>
    </row>
    <row r="7" spans="1:9" x14ac:dyDescent="0.3">
      <c r="A7" s="7" t="s">
        <v>48</v>
      </c>
    </row>
    <row r="8" spans="1:9" x14ac:dyDescent="0.3">
      <c r="A8" s="8" t="s">
        <v>88</v>
      </c>
    </row>
    <row r="10" spans="1:9" x14ac:dyDescent="0.3">
      <c r="A10" s="7" t="s">
        <v>2</v>
      </c>
    </row>
    <row r="11" spans="1:9" ht="42" customHeight="1" x14ac:dyDescent="0.3">
      <c r="A11" s="65" t="s">
        <v>89</v>
      </c>
      <c r="B11" s="65"/>
      <c r="C11" s="65"/>
      <c r="D11" s="65"/>
      <c r="E11" s="65"/>
      <c r="F11" s="65"/>
      <c r="G11" s="65"/>
      <c r="H11" s="65"/>
      <c r="I11" s="13"/>
    </row>
    <row r="13" spans="1:9" x14ac:dyDescent="0.3">
      <c r="A13" s="7" t="s">
        <v>3</v>
      </c>
    </row>
    <row r="14" spans="1:9" x14ac:dyDescent="0.3">
      <c r="A14" s="7" t="s">
        <v>63</v>
      </c>
      <c r="B14" s="15">
        <v>0.74</v>
      </c>
      <c r="C14" s="16"/>
    </row>
    <row r="15" spans="1:9" x14ac:dyDescent="0.3">
      <c r="A15" s="7" t="s">
        <v>65</v>
      </c>
      <c r="B15" s="15">
        <v>0.77490000000000003</v>
      </c>
    </row>
    <row r="16" spans="1:9" x14ac:dyDescent="0.3">
      <c r="A16" s="7" t="s">
        <v>64</v>
      </c>
      <c r="B16" s="15">
        <v>0.79620000000000002</v>
      </c>
      <c r="C16" s="16"/>
    </row>
    <row r="17" spans="1:2" ht="16.2" thickBot="1" x14ac:dyDescent="0.35">
      <c r="A17" s="7" t="s">
        <v>82</v>
      </c>
      <c r="B17" s="15">
        <v>0.8</v>
      </c>
    </row>
    <row r="18" spans="1:2" ht="16.8" thickTop="1" thickBot="1" x14ac:dyDescent="0.35">
      <c r="A18" s="28" t="s">
        <v>77</v>
      </c>
      <c r="B18" s="29">
        <f>AVERAGE(B14:B17)</f>
        <v>0.77777499999999988</v>
      </c>
    </row>
    <row r="19" spans="1:2" ht="16.2" thickTop="1" x14ac:dyDescent="0.3">
      <c r="A19" s="9"/>
      <c r="B19" s="10"/>
    </row>
    <row r="20" spans="1:2" x14ac:dyDescent="0.3">
      <c r="A20" s="9"/>
      <c r="B20" s="10"/>
    </row>
    <row r="21" spans="1:2" x14ac:dyDescent="0.3">
      <c r="B21" s="10"/>
    </row>
    <row r="35" spans="1:7" x14ac:dyDescent="0.3">
      <c r="A35" s="7" t="s">
        <v>146</v>
      </c>
    </row>
    <row r="36" spans="1:7" x14ac:dyDescent="0.3">
      <c r="A36" s="65" t="s">
        <v>150</v>
      </c>
      <c r="B36" s="65"/>
      <c r="C36" s="65"/>
      <c r="D36" s="65"/>
      <c r="E36" s="65"/>
      <c r="F36" s="65"/>
      <c r="G36" s="65"/>
    </row>
  </sheetData>
  <mergeCells count="2">
    <mergeCell ref="A11:H11"/>
    <mergeCell ref="A36:G36"/>
  </mergeCells>
  <pageMargins left="0.7" right="0.7" top="0.75" bottom="0.75" header="0.3" footer="0.3"/>
  <pageSetup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6"/>
  <sheetViews>
    <sheetView view="pageBreakPreview"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51</v>
      </c>
    </row>
    <row r="2" spans="1:9" s="19" customFormat="1" ht="21" x14ac:dyDescent="0.3">
      <c r="A2" s="18" t="s">
        <v>0</v>
      </c>
    </row>
    <row r="4" spans="1:9" x14ac:dyDescent="0.3">
      <c r="A4" s="20" t="s">
        <v>1</v>
      </c>
    </row>
    <row r="5" spans="1:9" x14ac:dyDescent="0.3">
      <c r="A5" s="21" t="s">
        <v>90</v>
      </c>
    </row>
    <row r="7" spans="1:9" x14ac:dyDescent="0.3">
      <c r="A7" s="20" t="s">
        <v>48</v>
      </c>
    </row>
    <row r="8" spans="1:9" x14ac:dyDescent="0.3">
      <c r="A8" s="21" t="s">
        <v>91</v>
      </c>
    </row>
    <row r="10" spans="1:9" x14ac:dyDescent="0.3">
      <c r="A10" s="20" t="s">
        <v>2</v>
      </c>
    </row>
    <row r="11" spans="1:9" ht="36.450000000000003" customHeight="1" x14ac:dyDescent="0.3">
      <c r="A11" s="65" t="s">
        <v>151</v>
      </c>
      <c r="B11" s="65"/>
      <c r="C11" s="65"/>
      <c r="D11" s="65"/>
      <c r="E11" s="65"/>
      <c r="F11" s="65"/>
      <c r="G11" s="65"/>
      <c r="H11" s="65"/>
      <c r="I11" s="13"/>
    </row>
    <row r="13" spans="1:9" x14ac:dyDescent="0.3">
      <c r="A13" s="20" t="s">
        <v>3</v>
      </c>
    </row>
    <row r="14" spans="1:9" ht="31.2" x14ac:dyDescent="0.3">
      <c r="A14" s="20" t="s">
        <v>63</v>
      </c>
      <c r="B14" s="22" t="s">
        <v>81</v>
      </c>
      <c r="C14" s="23" t="s">
        <v>92</v>
      </c>
    </row>
    <row r="15" spans="1:9" x14ac:dyDescent="0.3">
      <c r="A15" s="20" t="s">
        <v>65</v>
      </c>
      <c r="B15" s="22">
        <v>0.51</v>
      </c>
    </row>
    <row r="16" spans="1:9" ht="31.2" x14ac:dyDescent="0.3">
      <c r="A16" s="20" t="s">
        <v>64</v>
      </c>
      <c r="B16" s="22" t="s">
        <v>81</v>
      </c>
      <c r="C16" s="23" t="s">
        <v>93</v>
      </c>
    </row>
    <row r="17" spans="1:2" ht="16.2" thickBot="1" x14ac:dyDescent="0.35">
      <c r="A17" s="20" t="s">
        <v>82</v>
      </c>
      <c r="B17" s="22">
        <v>0.67400000000000004</v>
      </c>
    </row>
    <row r="18" spans="1:2" ht="16.8" thickTop="1" thickBot="1" x14ac:dyDescent="0.35">
      <c r="A18" s="49" t="s">
        <v>77</v>
      </c>
      <c r="B18" s="50">
        <f>AVERAGE(B14:B17)</f>
        <v>0.59200000000000008</v>
      </c>
    </row>
    <row r="19" spans="1:2" ht="16.2" thickTop="1" x14ac:dyDescent="0.3">
      <c r="A19" s="24"/>
      <c r="B19" s="25"/>
    </row>
    <row r="20" spans="1:2" x14ac:dyDescent="0.3">
      <c r="A20" s="24"/>
      <c r="B20" s="25"/>
    </row>
    <row r="21" spans="1:2" x14ac:dyDescent="0.3">
      <c r="B21" s="25"/>
    </row>
    <row r="35" spans="1:9" x14ac:dyDescent="0.3">
      <c r="A35" s="7" t="s">
        <v>146</v>
      </c>
      <c r="B35" s="8"/>
      <c r="C35" s="8"/>
      <c r="D35" s="8"/>
      <c r="E35" s="8"/>
      <c r="F35" s="8"/>
      <c r="G35" s="8"/>
    </row>
    <row r="36" spans="1:9" ht="142.5" customHeight="1" x14ac:dyDescent="0.3">
      <c r="A36" s="65" t="s">
        <v>215</v>
      </c>
      <c r="B36" s="65"/>
      <c r="C36" s="65"/>
      <c r="D36" s="65"/>
      <c r="E36" s="65"/>
      <c r="F36" s="65"/>
      <c r="G36" s="65"/>
      <c r="I36" s="13"/>
    </row>
  </sheetData>
  <mergeCells count="2">
    <mergeCell ref="A11:H11"/>
    <mergeCell ref="A36:G36"/>
  </mergeCells>
  <pageMargins left="0.7" right="0.7" top="0.75" bottom="0.75" header="0.3" footer="0.3"/>
  <pageSetup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6"/>
  <sheetViews>
    <sheetView view="pageBreakPreview" topLeftCell="A2" zoomScale="110" zoomScaleNormal="100" zoomScaleSheetLayoutView="110" workbookViewId="0">
      <selection activeCell="H5" sqref="H5"/>
    </sheetView>
  </sheetViews>
  <sheetFormatPr defaultColWidth="10.796875" defaultRowHeight="15.6" x14ac:dyDescent="0.3"/>
  <cols>
    <col min="1" max="1" width="14.5" style="21" customWidth="1"/>
    <col min="2" max="2" width="10.796875" style="21"/>
    <col min="3" max="3" width="24.59765625" style="21" customWidth="1"/>
    <col min="4" max="8" width="10.796875" style="21"/>
    <col min="9" max="9" width="27.796875" style="21" customWidth="1"/>
    <col min="10" max="16384" width="10.796875" style="21"/>
  </cols>
  <sheetData>
    <row r="1" spans="1:9" s="19" customFormat="1" ht="21" x14ac:dyDescent="0.3">
      <c r="A1" s="18" t="s">
        <v>51</v>
      </c>
    </row>
    <row r="2" spans="1:9" s="19" customFormat="1" ht="21" x14ac:dyDescent="0.3">
      <c r="A2" s="18" t="s">
        <v>0</v>
      </c>
    </row>
    <row r="4" spans="1:9" x14ac:dyDescent="0.3">
      <c r="A4" s="20" t="s">
        <v>1</v>
      </c>
    </row>
    <row r="5" spans="1:9" x14ac:dyDescent="0.3">
      <c r="A5" s="21" t="s">
        <v>94</v>
      </c>
    </row>
    <row r="7" spans="1:9" x14ac:dyDescent="0.3">
      <c r="A7" s="20" t="s">
        <v>48</v>
      </c>
    </row>
    <row r="8" spans="1:9" x14ac:dyDescent="0.3">
      <c r="A8" s="21" t="s">
        <v>96</v>
      </c>
    </row>
    <row r="10" spans="1:9" x14ac:dyDescent="0.3">
      <c r="A10" s="20" t="s">
        <v>2</v>
      </c>
    </row>
    <row r="11" spans="1:9" ht="36.450000000000003" customHeight="1" x14ac:dyDescent="0.3">
      <c r="A11" s="65" t="s">
        <v>95</v>
      </c>
      <c r="B11" s="65"/>
      <c r="C11" s="65"/>
      <c r="D11" s="65"/>
      <c r="E11" s="65"/>
      <c r="F11" s="65"/>
      <c r="G11" s="65"/>
      <c r="H11" s="65"/>
      <c r="I11" s="13"/>
    </row>
    <row r="13" spans="1:9" x14ac:dyDescent="0.3">
      <c r="A13" s="20" t="s">
        <v>3</v>
      </c>
    </row>
    <row r="14" spans="1:9" x14ac:dyDescent="0.3">
      <c r="A14" s="20" t="s">
        <v>63</v>
      </c>
      <c r="B14" s="22">
        <v>0.82</v>
      </c>
      <c r="C14" s="23"/>
    </row>
    <row r="15" spans="1:9" ht="46.8" x14ac:dyDescent="0.3">
      <c r="A15" s="20" t="s">
        <v>65</v>
      </c>
      <c r="B15" s="22" t="s">
        <v>81</v>
      </c>
      <c r="C15" s="23" t="s">
        <v>85</v>
      </c>
    </row>
    <row r="16" spans="1:9" x14ac:dyDescent="0.3">
      <c r="A16" s="20" t="s">
        <v>64</v>
      </c>
      <c r="B16" s="22">
        <v>0.84199999999999997</v>
      </c>
      <c r="C16" s="23"/>
    </row>
    <row r="17" spans="1:3" ht="47.4" thickBot="1" x14ac:dyDescent="0.35">
      <c r="A17" s="20" t="s">
        <v>82</v>
      </c>
      <c r="B17" s="22" t="s">
        <v>81</v>
      </c>
      <c r="C17" s="23" t="s">
        <v>98</v>
      </c>
    </row>
    <row r="18" spans="1:3" ht="16.8" thickTop="1" thickBot="1" x14ac:dyDescent="0.35">
      <c r="A18" s="30" t="s">
        <v>77</v>
      </c>
      <c r="B18" s="31">
        <f>AVERAGE(B14:B17)</f>
        <v>0.83099999999999996</v>
      </c>
    </row>
    <row r="19" spans="1:3" ht="16.2" thickTop="1" x14ac:dyDescent="0.3">
      <c r="A19" s="24"/>
      <c r="B19" s="25"/>
    </row>
    <row r="20" spans="1:3" x14ac:dyDescent="0.3">
      <c r="A20" s="24"/>
      <c r="B20" s="25"/>
    </row>
    <row r="21" spans="1:3" x14ac:dyDescent="0.3">
      <c r="B21" s="25"/>
    </row>
    <row r="35" spans="1:7" x14ac:dyDescent="0.3">
      <c r="A35" s="7" t="s">
        <v>146</v>
      </c>
      <c r="B35" s="8"/>
      <c r="C35" s="8"/>
      <c r="D35" s="8"/>
      <c r="E35" s="8"/>
      <c r="F35" s="8"/>
      <c r="G35" s="8"/>
    </row>
    <row r="36" spans="1:7" ht="15.45" customHeight="1" x14ac:dyDescent="0.3">
      <c r="A36" s="65" t="s">
        <v>150</v>
      </c>
      <c r="B36" s="65"/>
      <c r="C36" s="65"/>
      <c r="D36" s="65"/>
      <c r="E36" s="65"/>
      <c r="F36" s="65"/>
      <c r="G36" s="65"/>
    </row>
  </sheetData>
  <mergeCells count="2">
    <mergeCell ref="A11:H11"/>
    <mergeCell ref="A36:G36"/>
  </mergeCells>
  <pageMargins left="0.7" right="0.7" top="0.75" bottom="0.75" header="0.3" footer="0.3"/>
  <pageSetup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8FFB3E758D9E4CA2076E968FC9FEE1" ma:contentTypeVersion="12" ma:contentTypeDescription="Create a new document." ma:contentTypeScope="" ma:versionID="653f5947e456951b7025ecdc3342aa55">
  <xsd:schema xmlns:xsd="http://www.w3.org/2001/XMLSchema" xmlns:xs="http://www.w3.org/2001/XMLSchema" xmlns:p="http://schemas.microsoft.com/office/2006/metadata/properties" xmlns:ns2="7110375d-2169-425d-bf50-e4a3000b98b6" xmlns:ns3="bc6b5983-777b-41d5-af28-6dacd8617e10" targetNamespace="http://schemas.microsoft.com/office/2006/metadata/properties" ma:root="true" ma:fieldsID="92db666cfa5841a450580d7059a31933" ns2:_="" ns3:_="">
    <xsd:import namespace="7110375d-2169-425d-bf50-e4a3000b98b6"/>
    <xsd:import namespace="bc6b5983-777b-41d5-af28-6dacd8617e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10375d-2169-425d-bf50-e4a3000b98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905c80-a0ee-4d33-88d3-0ab3b09f318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6b5983-777b-41d5-af28-6dacd8617e1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10375d-2169-425d-bf50-e4a3000b98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82DD78-985C-46B3-A7E9-2E0AEDA67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10375d-2169-425d-bf50-e4a3000b98b6"/>
    <ds:schemaRef ds:uri="bc6b5983-777b-41d5-af28-6dacd8617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E1CE85-638C-4156-B68D-B7F68E54707D}">
  <ds:schemaRefs>
    <ds:schemaRef ds:uri="http://schemas.microsoft.com/sharepoint/v3/contenttype/forms"/>
  </ds:schemaRefs>
</ds:datastoreItem>
</file>

<file path=customXml/itemProps3.xml><?xml version="1.0" encoding="utf-8"?>
<ds:datastoreItem xmlns:ds="http://schemas.openxmlformats.org/officeDocument/2006/customXml" ds:itemID="{C85E9A91-876F-45B0-A601-C7A899154F99}">
  <ds:schemaRefs>
    <ds:schemaRef ds:uri="http://schemas.microsoft.com/office/2006/documentManagement/types"/>
    <ds:schemaRef ds:uri="http://schemas.microsoft.com/office/2006/metadata/properties"/>
    <ds:schemaRef ds:uri="7110375d-2169-425d-bf50-e4a3000b98b6"/>
    <ds:schemaRef ds:uri="http://purl.org/dc/terms/"/>
    <ds:schemaRef ds:uri="http://purl.org/dc/elements/1.1/"/>
    <ds:schemaRef ds:uri="http://www.w3.org/XML/1998/namespace"/>
    <ds:schemaRef ds:uri="bc6b5983-777b-41d5-af28-6dacd8617e10"/>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10</vt:i4>
      </vt:variant>
    </vt:vector>
  </HeadingPairs>
  <TitlesOfParts>
    <vt:vector size="45" baseType="lpstr">
      <vt:lpstr>Summary</vt:lpstr>
      <vt:lpstr>ACCT #1</vt:lpstr>
      <vt:lpstr>ACCT #2</vt:lpstr>
      <vt:lpstr>ACCT #3</vt:lpstr>
      <vt:lpstr>ACCT #4</vt:lpstr>
      <vt:lpstr>ACCT #5</vt:lpstr>
      <vt:lpstr>ACCT #6</vt:lpstr>
      <vt:lpstr>FIN #1</vt:lpstr>
      <vt:lpstr>FIN #2</vt:lpstr>
      <vt:lpstr>FIN #3</vt:lpstr>
      <vt:lpstr>HRM #1</vt:lpstr>
      <vt:lpstr>HRM #2</vt:lpstr>
      <vt:lpstr>HRM #3</vt:lpstr>
      <vt:lpstr>HRM #4</vt:lpstr>
      <vt:lpstr>HRM #5</vt:lpstr>
      <vt:lpstr>HRM #6</vt:lpstr>
      <vt:lpstr>HRM #7</vt:lpstr>
      <vt:lpstr>HRM #8</vt:lpstr>
      <vt:lpstr>MGT #1</vt:lpstr>
      <vt:lpstr>MGT #2</vt:lpstr>
      <vt:lpstr>MGT #3</vt:lpstr>
      <vt:lpstr>MGT #4</vt:lpstr>
      <vt:lpstr>MGT #5</vt:lpstr>
      <vt:lpstr>MKT #1 </vt:lpstr>
      <vt:lpstr>MKT #2</vt:lpstr>
      <vt:lpstr>MKT #3 </vt:lpstr>
      <vt:lpstr>MKT #4</vt:lpstr>
      <vt:lpstr>MKT #5</vt:lpstr>
      <vt:lpstr>MKT #6</vt:lpstr>
      <vt:lpstr>MKT #7</vt:lpstr>
      <vt:lpstr>TOUR #1</vt:lpstr>
      <vt:lpstr>TOUR #2 - #4</vt:lpstr>
      <vt:lpstr>TOUR #5</vt:lpstr>
      <vt:lpstr>TOUR #6 - #7</vt:lpstr>
      <vt:lpstr>2011Learning Journal</vt:lpstr>
      <vt:lpstr>'2011Learning Journal'!exportedcourse</vt:lpstr>
      <vt:lpstr>'ACCT #1'!Print_Area</vt:lpstr>
      <vt:lpstr>'ACCT #2'!Print_Area</vt:lpstr>
      <vt:lpstr>'ACCT #3'!Print_Area</vt:lpstr>
      <vt:lpstr>'ACCT #4'!Print_Area</vt:lpstr>
      <vt:lpstr>'FIN #1'!Print_Area</vt:lpstr>
      <vt:lpstr>'FIN #2'!Print_Area</vt:lpstr>
      <vt:lpstr>'HRM #6'!Print_Area</vt:lpstr>
      <vt:lpstr>'MGT #5'!Print_Area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Creagh</dc:creator>
  <cp:lastModifiedBy>Elaine Booi</cp:lastModifiedBy>
  <cp:lastPrinted>2017-09-04T14:25:31Z</cp:lastPrinted>
  <dcterms:created xsi:type="dcterms:W3CDTF">2017-05-04T20:28:57Z</dcterms:created>
  <dcterms:modified xsi:type="dcterms:W3CDTF">2023-12-13T23:40:19Z</dcterms:modified>
</cp:coreProperties>
</file>